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9_2026_JIH_Léčiva pro Jihnem (032026)\02 Zadávací dokumentace\"/>
    </mc:Choice>
  </mc:AlternateContent>
  <xr:revisionPtr revIDLastSave="0" documentId="13_ncr:1_{512635BB-9ACD-41A7-953D-6D03B2DE4FB3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Ceník!$1:$8</definedName>
    <definedName name="_xlnm.Print_Area" localSheetId="0">Ceník!$A$1:$L$40</definedName>
  </definedNames>
  <calcPr calcId="191029"/>
</workbook>
</file>

<file path=xl/calcChain.xml><?xml version="1.0" encoding="utf-8"?>
<calcChain xmlns="http://schemas.openxmlformats.org/spreadsheetml/2006/main">
  <c r="K33" i="1" l="1"/>
  <c r="J33" i="1"/>
  <c r="L33" i="1" s="1"/>
  <c r="K32" i="1"/>
  <c r="J32" i="1"/>
  <c r="L32" i="1" s="1"/>
  <c r="K31" i="1"/>
  <c r="J31" i="1"/>
  <c r="L31" i="1" s="1"/>
  <c r="K30" i="1"/>
  <c r="J30" i="1"/>
  <c r="L30" i="1" s="1"/>
  <c r="K29" i="1"/>
  <c r="J29" i="1"/>
  <c r="L29" i="1" s="1"/>
  <c r="K28" i="1"/>
  <c r="J28" i="1"/>
  <c r="L28" i="1" s="1"/>
  <c r="K18" i="1"/>
  <c r="J18" i="1"/>
  <c r="L18" i="1" s="1"/>
  <c r="K17" i="1"/>
  <c r="J17" i="1"/>
  <c r="L17" i="1" s="1"/>
  <c r="K20" i="1"/>
  <c r="J20" i="1"/>
  <c r="L20" i="1" s="1"/>
  <c r="K19" i="1"/>
  <c r="J19" i="1"/>
  <c r="L19" i="1" s="1"/>
  <c r="K16" i="1"/>
  <c r="J16" i="1"/>
  <c r="L16" i="1" s="1"/>
  <c r="K15" i="1"/>
  <c r="J15" i="1"/>
  <c r="L15" i="1" s="1"/>
  <c r="K34" i="1" l="1"/>
  <c r="K21" i="1"/>
  <c r="L34" i="1"/>
  <c r="L21" i="1"/>
  <c r="K38" i="1"/>
  <c r="J38" i="1"/>
  <c r="L38" i="1" s="1"/>
  <c r="K37" i="1"/>
  <c r="J37" i="1"/>
  <c r="L37" i="1" s="1"/>
  <c r="J11" i="1"/>
  <c r="K39" i="1" l="1"/>
  <c r="L39" i="1"/>
  <c r="J24" i="1" l="1"/>
  <c r="L24" i="1" s="1"/>
  <c r="K24" i="1"/>
  <c r="J10" i="1"/>
  <c r="L10" i="1" s="1"/>
  <c r="K10" i="1"/>
  <c r="K11" i="1"/>
  <c r="K12" i="1" l="1"/>
  <c r="L11" i="1" l="1"/>
  <c r="L12" i="1" l="1"/>
  <c r="K25" i="1" l="1"/>
  <c r="L25" i="1" l="1"/>
</calcChain>
</file>

<file path=xl/sharedStrings.xml><?xml version="1.0" encoding="utf-8"?>
<sst xmlns="http://schemas.openxmlformats.org/spreadsheetml/2006/main" count="108" uniqueCount="57">
  <si>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</si>
  <si>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</si>
  <si>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</si>
  <si>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</si>
  <si>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</si>
  <si>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</si>
  <si>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</si>
  <si>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</si>
  <si>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</si>
  <si>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</si>
  <si>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</si>
  <si>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</si>
  <si>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</si>
  <si>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</si>
  <si>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</si>
  <si>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</si>
  <si>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 xml:space="preserve">Celkem za 48 měsíců - ČÁST 3 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</si>
  <si>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</si>
  <si>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</si>
  <si>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</si>
  <si>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</si>
  <si>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</si>
  <si>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</si>
  <si>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>Část 4</t>
  </si>
  <si>
    <t xml:space="preserve">Celkem za 48 měsíců - ČÁST 4 </t>
  </si>
  <si>
    <t>1x denně</t>
  </si>
  <si>
    <t>Část 5</t>
  </si>
  <si>
    <t>LÉČIVA PRO JIHNEM (032026)</t>
  </si>
  <si>
    <t xml:space="preserve">Celkem za 48 měsíců - ČÁST 5 </t>
  </si>
  <si>
    <t>J06BD08</t>
  </si>
  <si>
    <t>NIRSEVIMAB</t>
  </si>
  <si>
    <t>N06AX26</t>
  </si>
  <si>
    <t>VORTIOXETIN</t>
  </si>
  <si>
    <t>J05AE30</t>
  </si>
  <si>
    <t>NIRMATRELVIR A RITONAVIR</t>
  </si>
  <si>
    <t>V08CA12</t>
  </si>
  <si>
    <t>GADOPIKLENOL</t>
  </si>
  <si>
    <t>L04AF04</t>
  </si>
  <si>
    <t>FILGOTINIB</t>
  </si>
  <si>
    <t>50MG INJ SOL ISP 1X0,5ML+2SJ</t>
  </si>
  <si>
    <t>100MG INJ SOL ISP 1X1ML+2SJ</t>
  </si>
  <si>
    <t>10MG TBL FLM 28</t>
  </si>
  <si>
    <t>10MG TBL FLM 98</t>
  </si>
  <si>
    <t>15MG TBL FLM 98</t>
  </si>
  <si>
    <t>20MG TBL FLM 98</t>
  </si>
  <si>
    <t>20MG/ML POR GTT SOL 1X15ML</t>
  </si>
  <si>
    <t>5MG TBL FLM 28</t>
  </si>
  <si>
    <t>150MG+100MG TBL FLM 30(20+10)</t>
  </si>
  <si>
    <t>0,5MMOL/ML INJ SOL 1X10ML</t>
  </si>
  <si>
    <t>0,5MMOL/ML INJ SOL 1X15ML</t>
  </si>
  <si>
    <t>0,5MMOL/ML INJ SOL 1X3ML</t>
  </si>
  <si>
    <t>0,5MMOL/ML INJ SOL 1X30ML</t>
  </si>
  <si>
    <t>0,5MMOL/ML INJ SOL 1X50ML</t>
  </si>
  <si>
    <t>0,5MMOL/ML INJ SOL 1X7,5ML</t>
  </si>
  <si>
    <t>200MG TBL FLM 30</t>
  </si>
  <si>
    <t>100MG TBL FLM 30</t>
  </si>
  <si>
    <t>1x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</si>
</sst>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30" fillId="0" borderId="0" xfId="0" applyFont="1"/>
    <xf numFmtId="3" fontId="28" fillId="0" borderId="0" xfId="0" applyNumberFormat="1" applyFont="1"/>
    <xf numFmtId="0" fontId="29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9" fontId="33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9" fillId="36" borderId="1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/>
    </xf>
    <xf numFmtId="164" fontId="33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33" fillId="37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/>
    </xf>
    <xf numFmtId="4" fontId="1" fillId="0" borderId="20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33" fillId="0" borderId="20" xfId="0" applyFont="1" applyBorder="1" applyAlignment="1">
      <alignment horizontal="center" vertical="center" wrapText="1"/>
    </xf>
    <xf numFmtId="49" fontId="40" fillId="0" borderId="0" xfId="0" applyNumberFormat="1" applyFont="1" applyAlignment="1"/>
    <xf numFmtId="49" fontId="37" fillId="0" borderId="0" xfId="0" applyNumberFormat="1" applyFont="1" applyAlignment="1"/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33" fillId="37" borderId="19" xfId="0" applyFont="1" applyFill="1" applyBorder="1" applyAlignment="1">
      <alignment horizontal="center" vertical="center"/>
    </xf>
    <xf numFmtId="0" fontId="33" fillId="37" borderId="18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40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1700DD4-73CD-44D2-B43A-9B920B3132DC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71626326-2A6B-48BC-9149-4EA893695460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C97ACB30-509E-4019-ADD9-3B8C57B82AF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D8391E4F-A4E5-4ED1-B4BE-C9C47083996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B81047A-AC55-469C-A121-90DB3664F23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75243E35-1AAD-479B-A551-954A7BD6BD0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791F6C7-E6C5-4373-B607-EB55E90DFAA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FE3E8A19-7B71-403D-9E8D-CA5EBEBA3F3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BDF7E9B7-2C3E-4A00-873C-98EB058688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A670F025-B4C6-439E-A32D-F380315551A1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20A11C34-FEA1-4EEA-8915-3F87725A2E8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EFD69D6D-2B8C-4E30-B8EF-0FA35C7312B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6CF19FE4-42A0-4373-BAD8-3055DB8F8D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782D9D43-8013-4E00-81F6-1A49CBFFD1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10C3FB40-B77A-4FD0-857A-6A368E30104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E9452FA-55C9-4A29-A72A-EEB964DDDA63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5DA5EEB2-ABA9-4F11-AB83-321A7364B49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C9DA4086-D3BA-4B15-B985-392375C3F90F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54208975-BC2A-4356-919B-8A1DC605FB1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6B80826-6F8D-43EF-A801-43A492C6E87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9B1F489C-ACDF-4B1F-AA98-539A30B53E70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950DE819-5844-467F-82F3-A0C985B85F12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C3149DA6-534E-4EF4-8DEF-43ECD642F5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A921D89B-6EAA-49E1-A633-31BFEFC8DD1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8C08361B-8BC0-4E1C-954A-60C3EACAFF8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7377958-1CE3-47FB-B09C-4896FA38DF16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D1BC9B8-E1C7-464B-97B3-CCAC5B101E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8980B0A0-19B0-4477-8844-B9CDCD7A0769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54AD414-D187-49B7-A337-CED0FBEBE3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B06405C5-D1CE-4A12-AEEF-8E18AA45A962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1618B76-EED8-428B-8FD2-29F74AA32279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5457466B-E5FA-4175-BAF3-D9842AE0DE5A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F907D44B-27D0-4989-80FA-46D633D07257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66206BDE-43B1-4CD6-B03E-51A678852B5F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950E93AC-8E93-4243-907C-00342376998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3C9399E0-F9B5-49FA-9B6B-4D6975DC38B6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6C19A0B-E6F5-42E2-894C-8C6DA04895F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FDC17FB5-E563-46E4-AA07-FBF71504E53C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7E9394A-AC29-4504-A930-94B25D5B25A1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0DB646F-9C2B-4A39-B3E4-C50C0C33BF2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DDDC5865-F3FF-4051-9D98-7A289C98FA9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F3D80AC2-3501-4C34-BF09-63FCE56A948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481352CD-37A9-4692-86EC-6866995BEF6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A095EE98-6AC1-45B1-B46D-42002FCA5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9B22DE27-C75E-4EE9-A26E-DB4BC1A892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566B0F44-5E9C-493A-88F8-9DF3D495D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AD479468-675A-4569-871E-DA18CF6630E2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DD1A9DF-6D0B-47FB-8029-F7E4000EE9C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52FE6964-6072-44EC-99C0-AFA09D58580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413BD86-80E8-4530-ABC8-12C09EBC7A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43646C32-A2DC-4FF7-A603-1EB6A9EF273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06E2FEEE-36A9-48BC-83F3-28F6552CD89C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5B05E9E7-0266-40D9-A856-4BBFD10D9A48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F7E24CA4-EB92-4B41-967A-38524C4A1C24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FC212546-4E67-4E2E-931B-B5477039762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66F01A56-A323-4DFC-A509-95D8F208FFE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1D54261-21A3-4920-9B23-263E60E49A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F24EBD1-3067-4F29-8E1D-5A368529FB2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A2C2B97-A185-434E-8092-672AC952729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29145A7F-DB9A-41C6-815A-5BF8DC423A2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93232B8B-26B3-49E8-BFD8-3D1E8083AE6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A15B49E-EE1A-43B2-B3E2-BF62C0C0DE2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095567D-7666-477F-8B73-8CC5CC3586D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C492C343-9F5E-4E42-AB51-3A378B5B11D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2779A869-EF6A-4FE1-B7D2-68A20A161A0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D335341D-8B2D-452A-A2E2-795FB26C594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73540914-E95F-425E-A780-777795F11F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7B8CDEBD-F7D8-42FF-ACFD-4E2546C6016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9089FAC0-7BF9-4C3F-8B31-CA901FB8AC8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1CDC475A-6A0A-49AC-B9B0-2A0F5C9AE620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42CD716-C150-4B5A-A88C-4EE1844FF86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C036E39-19B4-4BB2-AB9B-88BE50CD47A2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849E7643-97E7-4429-B561-CE65CB9DE76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EB8EA7F-B043-4D0D-A116-E39C44F09F0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26280CD-F0BA-49B8-B9C5-05EBCB70282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168B7AAE-18C6-407B-AF0A-DEB3A871F459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C8E7AE31-E488-474E-A771-3CEEF0398047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E7F61E1-08A0-4D99-9D57-1C196729C11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C3A8BB1-89F0-4402-9F5D-44F0949F415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6E8A1E0C-6C8A-4788-AE4A-6605F94F8B0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09F4E764-6607-446F-BA7D-0B620338C3B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91373AB6-8E6A-4EC6-B13C-8C6B0B450BB3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66366E9-D583-457C-B89F-4F0D8C8EAEB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EBAB5A0-0A7F-4AB4-A112-C7D7763500E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98801061-3A44-4323-B337-AF4F41D14F6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174A40D-4511-4FDC-BB7A-70C26E270F4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2B57D0B1-A461-4D42-ABD5-12FEB66A0796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1E9FF27E-84AB-49D6-9115-5F37D7D176B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8C13603C-CDCC-4C49-BE53-75153282E59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B217531A-4CF9-4E46-831A-C0A8505456D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showGridLines="0" tabSelected="1" zoomScaleNormal="100" workbookViewId="0">
      <selection activeCell="D31" sqref="D31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33" customHeight="1" thickBot="1" x14ac:dyDescent="0.3">
      <c r="A2" s="65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5" ht="12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ht="54" customHeight="1" thickBot="1" x14ac:dyDescent="0.3">
      <c r="A4" s="68" t="s">
        <v>9</v>
      </c>
      <c r="B4" s="69"/>
      <c r="C4" s="69"/>
      <c r="D4" s="69" t="s">
        <v>27</v>
      </c>
      <c r="E4" s="70"/>
      <c r="F4" s="70"/>
      <c r="G4" s="70"/>
      <c r="H4" s="70"/>
      <c r="I4" s="70"/>
      <c r="J4" s="70"/>
      <c r="K4" s="70"/>
      <c r="L4" s="71"/>
    </row>
    <row r="5" spans="1:15" ht="29.25" customHeight="1" x14ac:dyDescent="0.25">
      <c r="A5" s="17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</row>
    <row r="6" spans="1:15" ht="17.100000000000001" customHeight="1" x14ac:dyDescent="0.25">
      <c r="A6" s="52" t="s">
        <v>14</v>
      </c>
      <c r="B6" s="3"/>
      <c r="C6" s="4"/>
      <c r="D6" s="3"/>
      <c r="E6" s="3"/>
      <c r="F6" s="3"/>
      <c r="G6" s="3"/>
      <c r="H6" s="3"/>
    </row>
    <row r="7" spans="1:15" ht="17.100000000000001" customHeight="1" x14ac:dyDescent="0.25">
      <c r="A7" s="53" t="s">
        <v>15</v>
      </c>
      <c r="B7" s="3"/>
      <c r="C7" s="4"/>
      <c r="D7" s="3"/>
      <c r="E7" s="3"/>
      <c r="F7" s="3"/>
      <c r="G7" s="3"/>
      <c r="H7" s="3"/>
    </row>
    <row r="8" spans="1:15" ht="6.75" customHeight="1" thickBot="1" x14ac:dyDescent="0.3">
      <c r="A8" s="19"/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20" t="s">
        <v>10</v>
      </c>
      <c r="B9" s="21" t="s">
        <v>0</v>
      </c>
      <c r="C9" s="21" t="s">
        <v>1</v>
      </c>
      <c r="D9" s="22" t="s">
        <v>2</v>
      </c>
      <c r="E9" s="22" t="s">
        <v>3</v>
      </c>
      <c r="F9" s="31" t="s">
        <v>11</v>
      </c>
      <c r="G9" s="31" t="s">
        <v>20</v>
      </c>
      <c r="H9" s="23" t="s">
        <v>18</v>
      </c>
      <c r="I9" s="23" t="s">
        <v>4</v>
      </c>
      <c r="J9" s="23" t="s">
        <v>19</v>
      </c>
      <c r="K9" s="23" t="s">
        <v>5</v>
      </c>
      <c r="L9" s="24" t="s">
        <v>6</v>
      </c>
    </row>
    <row r="10" spans="1:15" s="38" customFormat="1" ht="18" customHeight="1" x14ac:dyDescent="0.2">
      <c r="A10" s="56" t="s">
        <v>7</v>
      </c>
      <c r="B10" s="58" t="s">
        <v>29</v>
      </c>
      <c r="C10" s="58" t="s">
        <v>30</v>
      </c>
      <c r="D10" s="32" t="s">
        <v>39</v>
      </c>
      <c r="E10" s="62" t="s">
        <v>25</v>
      </c>
      <c r="F10" s="60">
        <v>18838000</v>
      </c>
      <c r="G10" s="33">
        <v>2948</v>
      </c>
      <c r="H10" s="34"/>
      <c r="I10" s="35"/>
      <c r="J10" s="36">
        <f>H10+(H10*I10)</f>
        <v>0</v>
      </c>
      <c r="K10" s="36">
        <f>H10*G10</f>
        <v>0</v>
      </c>
      <c r="L10" s="37">
        <f>J10*G10</f>
        <v>0</v>
      </c>
      <c r="O10" s="39"/>
    </row>
    <row r="11" spans="1:15" s="38" customFormat="1" ht="18" customHeight="1" thickBot="1" x14ac:dyDescent="0.25">
      <c r="A11" s="57"/>
      <c r="B11" s="59"/>
      <c r="C11" s="59"/>
      <c r="D11" s="40" t="s">
        <v>40</v>
      </c>
      <c r="E11" s="63"/>
      <c r="F11" s="61"/>
      <c r="G11" s="41">
        <v>440</v>
      </c>
      <c r="H11" s="34"/>
      <c r="I11" s="35"/>
      <c r="J11" s="42">
        <f>H11+(H11*I11)</f>
        <v>0</v>
      </c>
      <c r="K11" s="42">
        <f>H11*G11</f>
        <v>0</v>
      </c>
      <c r="L11" s="43">
        <f>J11*G11</f>
        <v>0</v>
      </c>
      <c r="O11" s="39"/>
    </row>
    <row r="12" spans="1:15" s="16" customFormat="1" ht="20.100000000000001" customHeight="1" thickBot="1" x14ac:dyDescent="0.3">
      <c r="A12" s="54" t="s">
        <v>12</v>
      </c>
      <c r="B12" s="55"/>
      <c r="C12" s="55"/>
      <c r="D12" s="55"/>
      <c r="E12" s="55"/>
      <c r="F12" s="55"/>
      <c r="G12" s="55"/>
      <c r="H12" s="55"/>
      <c r="I12" s="55"/>
      <c r="J12" s="55"/>
      <c r="K12" s="25">
        <f>SUM(K10:K11)</f>
        <v>0</v>
      </c>
      <c r="L12" s="26">
        <f>SUM(L10:L11)</f>
        <v>0</v>
      </c>
    </row>
    <row r="13" spans="1:15" ht="15.75" thickBot="1" x14ac:dyDescent="0.3">
      <c r="A13" s="2"/>
      <c r="K13" s="27"/>
      <c r="L13" s="27"/>
    </row>
    <row r="14" spans="1:15" s="5" customFormat="1" ht="45.75" thickBot="1" x14ac:dyDescent="0.3">
      <c r="A14" s="20" t="s">
        <v>10</v>
      </c>
      <c r="B14" s="21" t="s">
        <v>0</v>
      </c>
      <c r="C14" s="21" t="s">
        <v>1</v>
      </c>
      <c r="D14" s="22" t="s">
        <v>2</v>
      </c>
      <c r="E14" s="22" t="s">
        <v>3</v>
      </c>
      <c r="F14" s="31" t="s">
        <v>11</v>
      </c>
      <c r="G14" s="31" t="s">
        <v>20</v>
      </c>
      <c r="H14" s="23" t="s">
        <v>18</v>
      </c>
      <c r="I14" s="23" t="s">
        <v>4</v>
      </c>
      <c r="J14" s="23" t="s">
        <v>19</v>
      </c>
      <c r="K14" s="23" t="s">
        <v>5</v>
      </c>
      <c r="L14" s="24" t="s">
        <v>6</v>
      </c>
    </row>
    <row r="15" spans="1:15" s="38" customFormat="1" ht="18" customHeight="1" x14ac:dyDescent="0.2">
      <c r="A15" s="56" t="s">
        <v>8</v>
      </c>
      <c r="B15" s="58" t="s">
        <v>31</v>
      </c>
      <c r="C15" s="58" t="s">
        <v>32</v>
      </c>
      <c r="D15" s="32" t="s">
        <v>41</v>
      </c>
      <c r="E15" s="62" t="s">
        <v>25</v>
      </c>
      <c r="F15" s="60">
        <v>16853000</v>
      </c>
      <c r="G15" s="33">
        <v>11180</v>
      </c>
      <c r="H15" s="34"/>
      <c r="I15" s="35"/>
      <c r="J15" s="36">
        <f>H15+(H15*I15)</f>
        <v>0</v>
      </c>
      <c r="K15" s="36">
        <f>H15*G15</f>
        <v>0</v>
      </c>
      <c r="L15" s="37">
        <f>J15*G15</f>
        <v>0</v>
      </c>
      <c r="O15" s="39"/>
    </row>
    <row r="16" spans="1:15" s="38" customFormat="1" ht="18" customHeight="1" x14ac:dyDescent="0.2">
      <c r="A16" s="56"/>
      <c r="B16" s="58"/>
      <c r="C16" s="58"/>
      <c r="D16" s="32" t="s">
        <v>42</v>
      </c>
      <c r="E16" s="62"/>
      <c r="F16" s="60"/>
      <c r="G16" s="33">
        <v>1556</v>
      </c>
      <c r="H16" s="34"/>
      <c r="I16" s="35"/>
      <c r="J16" s="49">
        <f>H16+(H16*I16)</f>
        <v>0</v>
      </c>
      <c r="K16" s="49">
        <f>H16*G16</f>
        <v>0</v>
      </c>
      <c r="L16" s="50">
        <f>J16*G16</f>
        <v>0</v>
      </c>
      <c r="O16" s="39"/>
    </row>
    <row r="17" spans="1:15" s="38" customFormat="1" ht="18" customHeight="1" x14ac:dyDescent="0.2">
      <c r="A17" s="56"/>
      <c r="B17" s="58"/>
      <c r="C17" s="58"/>
      <c r="D17" s="32" t="s">
        <v>43</v>
      </c>
      <c r="E17" s="62"/>
      <c r="F17" s="60"/>
      <c r="G17" s="33">
        <v>932</v>
      </c>
      <c r="H17" s="34"/>
      <c r="I17" s="35"/>
      <c r="J17" s="49">
        <f t="shared" ref="J17:J18" si="0">H17+(H17*I17)</f>
        <v>0</v>
      </c>
      <c r="K17" s="49">
        <f t="shared" ref="K17:K18" si="1">H17*G17</f>
        <v>0</v>
      </c>
      <c r="L17" s="50">
        <f t="shared" ref="L17:L18" si="2">J17*G17</f>
        <v>0</v>
      </c>
      <c r="O17" s="39"/>
    </row>
    <row r="18" spans="1:15" s="38" customFormat="1" ht="18" customHeight="1" x14ac:dyDescent="0.2">
      <c r="A18" s="56"/>
      <c r="B18" s="58"/>
      <c r="C18" s="58"/>
      <c r="D18" s="32" t="s">
        <v>44</v>
      </c>
      <c r="E18" s="62"/>
      <c r="F18" s="60"/>
      <c r="G18" s="33">
        <v>860</v>
      </c>
      <c r="H18" s="34"/>
      <c r="I18" s="35"/>
      <c r="J18" s="49">
        <f t="shared" si="0"/>
        <v>0</v>
      </c>
      <c r="K18" s="49">
        <f t="shared" si="1"/>
        <v>0</v>
      </c>
      <c r="L18" s="50">
        <f t="shared" si="2"/>
        <v>0</v>
      </c>
      <c r="O18" s="39"/>
    </row>
    <row r="19" spans="1:15" s="38" customFormat="1" ht="18" customHeight="1" x14ac:dyDescent="0.2">
      <c r="A19" s="56"/>
      <c r="B19" s="58"/>
      <c r="C19" s="58"/>
      <c r="D19" s="32" t="s">
        <v>45</v>
      </c>
      <c r="E19" s="62"/>
      <c r="F19" s="60"/>
      <c r="G19" s="48">
        <v>328</v>
      </c>
      <c r="H19" s="34"/>
      <c r="I19" s="35"/>
      <c r="J19" s="49">
        <f>H19+(H19*I19)</f>
        <v>0</v>
      </c>
      <c r="K19" s="49">
        <f>H19*G19</f>
        <v>0</v>
      </c>
      <c r="L19" s="50">
        <f>J19*G19</f>
        <v>0</v>
      </c>
      <c r="O19" s="39"/>
    </row>
    <row r="20" spans="1:15" s="38" customFormat="1" ht="18" customHeight="1" thickBot="1" x14ac:dyDescent="0.25">
      <c r="A20" s="57"/>
      <c r="B20" s="59"/>
      <c r="C20" s="59"/>
      <c r="D20" s="40" t="s">
        <v>46</v>
      </c>
      <c r="E20" s="63"/>
      <c r="F20" s="61"/>
      <c r="G20" s="41">
        <v>6340</v>
      </c>
      <c r="H20" s="34"/>
      <c r="I20" s="35"/>
      <c r="J20" s="42">
        <f>H20+(H20*I20)</f>
        <v>0</v>
      </c>
      <c r="K20" s="42">
        <f>H20*G20</f>
        <v>0</v>
      </c>
      <c r="L20" s="43">
        <f>J20*G20</f>
        <v>0</v>
      </c>
      <c r="O20" s="39"/>
    </row>
    <row r="21" spans="1:15" s="16" customFormat="1" ht="20.100000000000001" customHeight="1" thickBot="1" x14ac:dyDescent="0.3">
      <c r="A21" s="54" t="s">
        <v>13</v>
      </c>
      <c r="B21" s="55"/>
      <c r="C21" s="55"/>
      <c r="D21" s="55"/>
      <c r="E21" s="55"/>
      <c r="F21" s="55"/>
      <c r="G21" s="55"/>
      <c r="H21" s="55"/>
      <c r="I21" s="55"/>
      <c r="J21" s="55"/>
      <c r="K21" s="25">
        <f>SUM(K15:K20)</f>
        <v>0</v>
      </c>
      <c r="L21" s="26">
        <f>SUM(L15:L20)</f>
        <v>0</v>
      </c>
    </row>
    <row r="22" spans="1:15" ht="15.75" thickBot="1" x14ac:dyDescent="0.3">
      <c r="A22" s="2"/>
      <c r="K22" s="27"/>
      <c r="L22" s="27"/>
    </row>
    <row r="23" spans="1:15" s="5" customFormat="1" ht="45.75" thickBot="1" x14ac:dyDescent="0.3">
      <c r="A23" s="20" t="s">
        <v>10</v>
      </c>
      <c r="B23" s="21" t="s">
        <v>0</v>
      </c>
      <c r="C23" s="21" t="s">
        <v>1</v>
      </c>
      <c r="D23" s="22" t="s">
        <v>2</v>
      </c>
      <c r="E23" s="22" t="s">
        <v>3</v>
      </c>
      <c r="F23" s="31" t="s">
        <v>11</v>
      </c>
      <c r="G23" s="31" t="s">
        <v>20</v>
      </c>
      <c r="H23" s="23" t="s">
        <v>18</v>
      </c>
      <c r="I23" s="23" t="s">
        <v>4</v>
      </c>
      <c r="J23" s="23" t="s">
        <v>19</v>
      </c>
      <c r="K23" s="23" t="s">
        <v>5</v>
      </c>
      <c r="L23" s="24" t="s">
        <v>6</v>
      </c>
    </row>
    <row r="24" spans="1:15" s="38" customFormat="1" ht="36" customHeight="1" thickBot="1" x14ac:dyDescent="0.25">
      <c r="A24" s="44" t="s">
        <v>22</v>
      </c>
      <c r="B24" s="51" t="s">
        <v>33</v>
      </c>
      <c r="C24" s="51" t="s">
        <v>34</v>
      </c>
      <c r="D24" s="46" t="s">
        <v>47</v>
      </c>
      <c r="E24" s="45" t="s">
        <v>25</v>
      </c>
      <c r="F24" s="47">
        <v>15653000</v>
      </c>
      <c r="G24" s="33">
        <v>1176</v>
      </c>
      <c r="H24" s="34">
        <v>10</v>
      </c>
      <c r="I24" s="35">
        <v>1</v>
      </c>
      <c r="J24" s="36">
        <f>H24+(H24*I24)</f>
        <v>20</v>
      </c>
      <c r="K24" s="36">
        <f>H24*G24</f>
        <v>11760</v>
      </c>
      <c r="L24" s="37">
        <f>J24*G24</f>
        <v>23520</v>
      </c>
    </row>
    <row r="25" spans="1:15" ht="20.100000000000001" customHeight="1" thickBot="1" x14ac:dyDescent="0.3">
      <c r="A25" s="54" t="s">
        <v>16</v>
      </c>
      <c r="B25" s="55"/>
      <c r="C25" s="55"/>
      <c r="D25" s="55"/>
      <c r="E25" s="55"/>
      <c r="F25" s="55"/>
      <c r="G25" s="55"/>
      <c r="H25" s="55"/>
      <c r="I25" s="55"/>
      <c r="J25" s="55"/>
      <c r="K25" s="25">
        <f>SUM(K24)</f>
        <v>11760</v>
      </c>
      <c r="L25" s="26">
        <f>SUM(L24)</f>
        <v>23520</v>
      </c>
    </row>
    <row r="26" spans="1:15" ht="15.75" thickBot="1" x14ac:dyDescent="0.3">
      <c r="A26" s="10"/>
      <c r="B26" s="13"/>
      <c r="C26" s="11"/>
      <c r="D26" s="28"/>
      <c r="E26" s="11"/>
      <c r="F26" s="29"/>
      <c r="G26" s="12"/>
      <c r="H26" s="14"/>
      <c r="I26" s="15"/>
      <c r="J26" s="30"/>
      <c r="K26" s="30"/>
      <c r="L26" s="30"/>
    </row>
    <row r="27" spans="1:15" s="5" customFormat="1" ht="45.75" thickBot="1" x14ac:dyDescent="0.3">
      <c r="A27" s="20" t="s">
        <v>10</v>
      </c>
      <c r="B27" s="21" t="s">
        <v>0</v>
      </c>
      <c r="C27" s="21" t="s">
        <v>1</v>
      </c>
      <c r="D27" s="22" t="s">
        <v>2</v>
      </c>
      <c r="E27" s="22" t="s">
        <v>3</v>
      </c>
      <c r="F27" s="31" t="s">
        <v>11</v>
      </c>
      <c r="G27" s="31" t="s">
        <v>20</v>
      </c>
      <c r="H27" s="23" t="s">
        <v>18</v>
      </c>
      <c r="I27" s="23" t="s">
        <v>4</v>
      </c>
      <c r="J27" s="23" t="s">
        <v>19</v>
      </c>
      <c r="K27" s="23" t="s">
        <v>5</v>
      </c>
      <c r="L27" s="24" t="s">
        <v>6</v>
      </c>
    </row>
    <row r="28" spans="1:15" s="38" customFormat="1" ht="18" customHeight="1" x14ac:dyDescent="0.2">
      <c r="A28" s="56" t="s">
        <v>23</v>
      </c>
      <c r="B28" s="58" t="s">
        <v>35</v>
      </c>
      <c r="C28" s="58" t="s">
        <v>36</v>
      </c>
      <c r="D28" s="32" t="s">
        <v>48</v>
      </c>
      <c r="E28" s="72" t="s">
        <v>56</v>
      </c>
      <c r="F28" s="60">
        <v>6810000</v>
      </c>
      <c r="G28" s="33">
        <v>1236</v>
      </c>
      <c r="H28" s="34"/>
      <c r="I28" s="35"/>
      <c r="J28" s="36">
        <f>H28+(H28*I28)</f>
        <v>0</v>
      </c>
      <c r="K28" s="36">
        <f>H28*G28</f>
        <v>0</v>
      </c>
      <c r="L28" s="37">
        <f>J28*G28</f>
        <v>0</v>
      </c>
      <c r="O28" s="39"/>
    </row>
    <row r="29" spans="1:15" s="38" customFormat="1" ht="18" customHeight="1" x14ac:dyDescent="0.2">
      <c r="A29" s="56"/>
      <c r="B29" s="58"/>
      <c r="C29" s="58"/>
      <c r="D29" s="32" t="s">
        <v>49</v>
      </c>
      <c r="E29" s="72"/>
      <c r="F29" s="60"/>
      <c r="G29" s="33">
        <v>4</v>
      </c>
      <c r="H29" s="34"/>
      <c r="I29" s="35"/>
      <c r="J29" s="49">
        <f>H29+(H29*I29)</f>
        <v>0</v>
      </c>
      <c r="K29" s="49">
        <f>H29*G29</f>
        <v>0</v>
      </c>
      <c r="L29" s="50">
        <f>J29*G29</f>
        <v>0</v>
      </c>
      <c r="O29" s="39"/>
    </row>
    <row r="30" spans="1:15" s="38" customFormat="1" ht="18" customHeight="1" x14ac:dyDescent="0.2">
      <c r="A30" s="56"/>
      <c r="B30" s="58"/>
      <c r="C30" s="58"/>
      <c r="D30" s="32" t="s">
        <v>50</v>
      </c>
      <c r="E30" s="72"/>
      <c r="F30" s="60"/>
      <c r="G30" s="33">
        <v>120</v>
      </c>
      <c r="H30" s="34"/>
      <c r="I30" s="35"/>
      <c r="J30" s="49">
        <f t="shared" ref="J30:J31" si="3">H30+(H30*I30)</f>
        <v>0</v>
      </c>
      <c r="K30" s="49">
        <f t="shared" ref="K30:K31" si="4">H30*G30</f>
        <v>0</v>
      </c>
      <c r="L30" s="50">
        <f t="shared" ref="L30:L31" si="5">J30*G30</f>
        <v>0</v>
      </c>
      <c r="O30" s="39"/>
    </row>
    <row r="31" spans="1:15" s="38" customFormat="1" ht="18" customHeight="1" x14ac:dyDescent="0.2">
      <c r="A31" s="56"/>
      <c r="B31" s="58"/>
      <c r="C31" s="58"/>
      <c r="D31" s="32" t="s">
        <v>51</v>
      </c>
      <c r="E31" s="72"/>
      <c r="F31" s="60"/>
      <c r="G31" s="33">
        <v>4</v>
      </c>
      <c r="H31" s="34"/>
      <c r="I31" s="35"/>
      <c r="J31" s="49">
        <f t="shared" si="3"/>
        <v>0</v>
      </c>
      <c r="K31" s="49">
        <f t="shared" si="4"/>
        <v>0</v>
      </c>
      <c r="L31" s="50">
        <f t="shared" si="5"/>
        <v>0</v>
      </c>
      <c r="O31" s="39"/>
    </row>
    <row r="32" spans="1:15" s="38" customFormat="1" ht="18" customHeight="1" x14ac:dyDescent="0.2">
      <c r="A32" s="56"/>
      <c r="B32" s="58"/>
      <c r="C32" s="58"/>
      <c r="D32" s="32" t="s">
        <v>52</v>
      </c>
      <c r="E32" s="72"/>
      <c r="F32" s="60"/>
      <c r="G32" s="48">
        <v>4</v>
      </c>
      <c r="H32" s="34"/>
      <c r="I32" s="35"/>
      <c r="J32" s="49">
        <f>H32+(H32*I32)</f>
        <v>0</v>
      </c>
      <c r="K32" s="49">
        <f>H32*G32</f>
        <v>0</v>
      </c>
      <c r="L32" s="50">
        <f>J32*G32</f>
        <v>0</v>
      </c>
      <c r="O32" s="39"/>
    </row>
    <row r="33" spans="1:15" s="38" customFormat="1" ht="18" customHeight="1" thickBot="1" x14ac:dyDescent="0.25">
      <c r="A33" s="57"/>
      <c r="B33" s="59"/>
      <c r="C33" s="59"/>
      <c r="D33" s="40" t="s">
        <v>53</v>
      </c>
      <c r="E33" s="73"/>
      <c r="F33" s="61"/>
      <c r="G33" s="41">
        <v>6040</v>
      </c>
      <c r="H33" s="34"/>
      <c r="I33" s="35"/>
      <c r="J33" s="42">
        <f>H33+(H33*I33)</f>
        <v>0</v>
      </c>
      <c r="K33" s="42">
        <f>H33*G33</f>
        <v>0</v>
      </c>
      <c r="L33" s="43">
        <f>J33*G33</f>
        <v>0</v>
      </c>
      <c r="O33" s="39"/>
    </row>
    <row r="34" spans="1:15" s="16" customFormat="1" ht="20.100000000000001" customHeight="1" thickBot="1" x14ac:dyDescent="0.3">
      <c r="A34" s="54" t="s">
        <v>24</v>
      </c>
      <c r="B34" s="55"/>
      <c r="C34" s="55"/>
      <c r="D34" s="55"/>
      <c r="E34" s="55"/>
      <c r="F34" s="55"/>
      <c r="G34" s="55"/>
      <c r="H34" s="55"/>
      <c r="I34" s="55"/>
      <c r="J34" s="55"/>
      <c r="K34" s="25">
        <f>SUM(K28:K33)</f>
        <v>0</v>
      </c>
      <c r="L34" s="26">
        <f>SUM(L28:L33)</f>
        <v>0</v>
      </c>
    </row>
    <row r="35" spans="1:15" ht="15.75" thickBot="1" x14ac:dyDescent="0.3"/>
    <row r="36" spans="1:15" s="5" customFormat="1" ht="45.75" thickBot="1" x14ac:dyDescent="0.3">
      <c r="A36" s="20" t="s">
        <v>10</v>
      </c>
      <c r="B36" s="21" t="s">
        <v>0</v>
      </c>
      <c r="C36" s="21" t="s">
        <v>1</v>
      </c>
      <c r="D36" s="22" t="s">
        <v>2</v>
      </c>
      <c r="E36" s="22" t="s">
        <v>3</v>
      </c>
      <c r="F36" s="31" t="s">
        <v>11</v>
      </c>
      <c r="G36" s="31" t="s">
        <v>20</v>
      </c>
      <c r="H36" s="23" t="s">
        <v>18</v>
      </c>
      <c r="I36" s="23" t="s">
        <v>4</v>
      </c>
      <c r="J36" s="23" t="s">
        <v>19</v>
      </c>
      <c r="K36" s="23" t="s">
        <v>5</v>
      </c>
      <c r="L36" s="24" t="s">
        <v>6</v>
      </c>
    </row>
    <row r="37" spans="1:15" s="38" customFormat="1" ht="18" customHeight="1" x14ac:dyDescent="0.2">
      <c r="A37" s="56" t="s">
        <v>26</v>
      </c>
      <c r="B37" s="58" t="s">
        <v>37</v>
      </c>
      <c r="C37" s="58" t="s">
        <v>38</v>
      </c>
      <c r="D37" s="32" t="s">
        <v>54</v>
      </c>
      <c r="E37" s="62" t="s">
        <v>25</v>
      </c>
      <c r="F37" s="60">
        <v>6192000</v>
      </c>
      <c r="G37" s="33">
        <v>448</v>
      </c>
      <c r="H37" s="34"/>
      <c r="I37" s="35"/>
      <c r="J37" s="36">
        <f>H37+(H37*I37)</f>
        <v>0</v>
      </c>
      <c r="K37" s="36">
        <f>H37*G37</f>
        <v>0</v>
      </c>
      <c r="L37" s="37">
        <f>J37*G37</f>
        <v>0</v>
      </c>
      <c r="O37" s="39"/>
    </row>
    <row r="38" spans="1:15" s="38" customFormat="1" ht="18" customHeight="1" thickBot="1" x14ac:dyDescent="0.25">
      <c r="A38" s="57"/>
      <c r="B38" s="59"/>
      <c r="C38" s="59"/>
      <c r="D38" s="40" t="s">
        <v>55</v>
      </c>
      <c r="E38" s="63"/>
      <c r="F38" s="61"/>
      <c r="G38" s="41">
        <v>4</v>
      </c>
      <c r="H38" s="34"/>
      <c r="I38" s="35"/>
      <c r="J38" s="42">
        <f>H38+(H38*I38)</f>
        <v>0</v>
      </c>
      <c r="K38" s="42">
        <f>H38*G38</f>
        <v>0</v>
      </c>
      <c r="L38" s="43">
        <f>J38*G38</f>
        <v>0</v>
      </c>
      <c r="O38" s="39"/>
    </row>
    <row r="39" spans="1:15" s="16" customFormat="1" ht="20.100000000000001" customHeight="1" thickBot="1" x14ac:dyDescent="0.3">
      <c r="A39" s="54" t="s">
        <v>28</v>
      </c>
      <c r="B39" s="55"/>
      <c r="C39" s="55"/>
      <c r="D39" s="55"/>
      <c r="E39" s="55"/>
      <c r="F39" s="55"/>
      <c r="G39" s="55"/>
      <c r="H39" s="55"/>
      <c r="I39" s="55"/>
      <c r="J39" s="55"/>
      <c r="K39" s="25">
        <f>SUM(K37:K38)</f>
        <v>0</v>
      </c>
      <c r="L39" s="26">
        <f>SUM(L37:L38)</f>
        <v>0</v>
      </c>
    </row>
    <row r="45" spans="1:15" x14ac:dyDescent="0.25">
      <c r="A45" s="7"/>
      <c r="H45" s="8"/>
    </row>
    <row r="46" spans="1:15" x14ac:dyDescent="0.25">
      <c r="B46" s="2"/>
      <c r="C46" s="2"/>
      <c r="D46" s="2"/>
      <c r="E46" s="2"/>
      <c r="F46" s="2"/>
      <c r="G46" s="2"/>
      <c r="H46" s="2"/>
    </row>
  </sheetData>
  <mergeCells count="29">
    <mergeCell ref="A39:J39"/>
    <mergeCell ref="A37:A38"/>
    <mergeCell ref="B37:B38"/>
    <mergeCell ref="C37:C38"/>
    <mergeCell ref="E37:E38"/>
    <mergeCell ref="F37:F38"/>
    <mergeCell ref="A1:L1"/>
    <mergeCell ref="A2:L2"/>
    <mergeCell ref="A10:A11"/>
    <mergeCell ref="B10:B11"/>
    <mergeCell ref="C10:C11"/>
    <mergeCell ref="F10:F11"/>
    <mergeCell ref="E10:E11"/>
    <mergeCell ref="A4:C4"/>
    <mergeCell ref="D4:L4"/>
    <mergeCell ref="A12:J12"/>
    <mergeCell ref="A25:J25"/>
    <mergeCell ref="A15:A20"/>
    <mergeCell ref="B15:B20"/>
    <mergeCell ref="C15:C20"/>
    <mergeCell ref="E15:E20"/>
    <mergeCell ref="F15:F20"/>
    <mergeCell ref="A21:J21"/>
    <mergeCell ref="A34:J34"/>
    <mergeCell ref="A28:A33"/>
    <mergeCell ref="B28:B33"/>
    <mergeCell ref="C28:C33"/>
    <mergeCell ref="E28:E33"/>
    <mergeCell ref="F28:F3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2026-03-09T10:46:37Z</cp:lastPrinted>
  <dcterms:created xsi:type="dcterms:W3CDTF">2018-10-10T08:23:47Z</dcterms:created>
  <dcterms:modified xsi:type="dcterms:W3CDTF">2026-03-13T13:32:18Z</dcterms:modified>
</cp:coreProperties>
</file>