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tomic7680-my.sharepoint.com/personal/radek_martinak_a-tomic_cz/Documents/A-TOMIC/Akce/Písek/Budova G/G - Interna/DPS/DPS-0 - CD/R Rozpočty/"/>
    </mc:Choice>
  </mc:AlternateContent>
  <xr:revisionPtr revIDLastSave="0" documentId="8_{168EAF42-46E9-429E-A338-BAD0AFDCAECB}" xr6:coauthVersionLast="47" xr6:coauthVersionMax="47" xr10:uidLastSave="{00000000-0000-0000-0000-000000000000}"/>
  <bookViews>
    <workbookView xWindow="384" yWindow="384" windowWidth="16032" windowHeight="12168"/>
  </bookViews>
  <sheets>
    <sheet name="Krycí list" sheetId="4" r:id="rId1"/>
    <sheet name="Rekapitulace" sheetId="3" r:id="rId2"/>
    <sheet name="D.1.01.4e-1.etapa" sheetId="2" r:id="rId3"/>
    <sheet name="D.1.01.4e-2.etapa" sheetId="5" r:id="rId4"/>
  </sheets>
  <externalReferences>
    <externalReference r:id="rId5"/>
    <externalReference r:id="rId6"/>
    <externalReference r:id="rId7"/>
  </externalReferences>
  <definedNames>
    <definedName name="cisloobjektu">'[1]Krycí list'!$A$5</definedName>
    <definedName name="cislostavby">'[2]Krycí list'!$A$7</definedName>
    <definedName name="Dodavka">#REF!</definedName>
    <definedName name="HSV">[1]Rekapitulace!$E$22</definedName>
    <definedName name="HZS">[1]Rekapitulace!$I$22</definedName>
    <definedName name="Mont">[1]Rekapitulace!$H$22</definedName>
    <definedName name="nazevobjektu">'[1]Krycí list'!$C$5</definedName>
    <definedName name="nazevrozpočtu">'[1]Krycí list'!$C$2</definedName>
    <definedName name="nazevstavby">'[2]Krycí list'!$C$7</definedName>
    <definedName name="_xlnm.Print_Area" localSheetId="2">'D.1.01.4e-1.etapa'!$A$1:$F$158</definedName>
    <definedName name="PocetMJ">#REF!</definedName>
    <definedName name="PSV">[1]Rekapitulace!$F$22</definedName>
    <definedName name="SazbaDPH1">#REF!</definedName>
    <definedName name="SazbaDPH2">#REF!</definedName>
    <definedName name="VRN">[1]Rekapitulace!$H$35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2" i="5" l="1"/>
  <c r="F130" i="5"/>
  <c r="F128" i="5"/>
  <c r="F134" i="5"/>
  <c r="E15" i="3"/>
  <c r="F15" i="3"/>
  <c r="G15" i="3"/>
  <c r="H15" i="3"/>
  <c r="I15" i="3"/>
  <c r="E24" i="3"/>
  <c r="E25" i="3" s="1"/>
  <c r="I24" i="3"/>
  <c r="I25" i="3"/>
  <c r="H24" i="3"/>
  <c r="H25" i="3"/>
  <c r="G24" i="3"/>
  <c r="G25" i="3"/>
  <c r="F24" i="3"/>
  <c r="F25" i="3"/>
  <c r="F145" i="5"/>
  <c r="F143" i="5"/>
  <c r="F141" i="5"/>
  <c r="F139" i="5"/>
  <c r="F147" i="5" s="1"/>
  <c r="F137" i="5"/>
  <c r="F119" i="5"/>
  <c r="F122" i="5"/>
  <c r="F104" i="5"/>
  <c r="F110" i="5"/>
  <c r="F90" i="5"/>
  <c r="F80" i="5"/>
  <c r="F100" i="5" s="1"/>
  <c r="F74" i="5"/>
  <c r="F72" i="5"/>
  <c r="F70" i="5"/>
  <c r="F68" i="5"/>
  <c r="F66" i="5"/>
  <c r="F64" i="5"/>
  <c r="F56" i="5"/>
  <c r="F51" i="5"/>
  <c r="F49" i="5"/>
  <c r="F47" i="5"/>
  <c r="F45" i="5"/>
  <c r="F39" i="5"/>
  <c r="F37" i="5"/>
  <c r="F35" i="5"/>
  <c r="F33" i="5"/>
  <c r="F31" i="5"/>
  <c r="F25" i="5"/>
  <c r="F23" i="5"/>
  <c r="F21" i="5"/>
  <c r="F16" i="5"/>
  <c r="F14" i="5"/>
  <c r="F12" i="5"/>
  <c r="F10" i="5"/>
  <c r="F8" i="5"/>
  <c r="F41" i="5" s="1"/>
  <c r="F56" i="2"/>
  <c r="F51" i="2"/>
  <c r="F80" i="2"/>
  <c r="F100" i="2" s="1"/>
  <c r="F72" i="2"/>
  <c r="F47" i="2"/>
  <c r="F45" i="2"/>
  <c r="F76" i="2" s="1"/>
  <c r="F25" i="2"/>
  <c r="F41" i="2" s="1"/>
  <c r="F149" i="2" s="1"/>
  <c r="F137" i="2"/>
  <c r="F64" i="2"/>
  <c r="F145" i="2"/>
  <c r="F143" i="2"/>
  <c r="F141" i="2"/>
  <c r="F35" i="2"/>
  <c r="F33" i="2"/>
  <c r="F139" i="2"/>
  <c r="F70" i="2"/>
  <c r="F68" i="2"/>
  <c r="F66" i="2"/>
  <c r="F23" i="2"/>
  <c r="F74" i="2"/>
  <c r="F39" i="2"/>
  <c r="F37" i="2"/>
  <c r="F49" i="2"/>
  <c r="F119" i="2"/>
  <c r="F122" i="2"/>
  <c r="F104" i="2"/>
  <c r="F110" i="2"/>
  <c r="F90" i="2"/>
  <c r="A8" i="3"/>
  <c r="F33" i="4"/>
  <c r="F31" i="4"/>
  <c r="F34" i="4"/>
  <c r="C21" i="4"/>
  <c r="C19" i="4"/>
  <c r="C22" i="4"/>
  <c r="C23" i="4"/>
  <c r="F132" i="2"/>
  <c r="F130" i="2"/>
  <c r="F134" i="2"/>
  <c r="F128" i="2"/>
  <c r="F8" i="2"/>
  <c r="F10" i="2"/>
  <c r="F12" i="2"/>
  <c r="F14" i="2"/>
  <c r="F16" i="2"/>
  <c r="F21" i="2"/>
  <c r="F31" i="2"/>
  <c r="F76" i="5"/>
  <c r="F147" i="2"/>
  <c r="F149" i="5" l="1"/>
</calcChain>
</file>

<file path=xl/sharedStrings.xml><?xml version="1.0" encoding="utf-8"?>
<sst xmlns="http://schemas.openxmlformats.org/spreadsheetml/2006/main" count="525" uniqueCount="176">
  <si>
    <t>Název materiálu</t>
  </si>
  <si>
    <t>Množství</t>
  </si>
  <si>
    <t xml:space="preserve"> Montáže</t>
  </si>
  <si>
    <t xml:space="preserve"> Dodávky</t>
  </si>
  <si>
    <t xml:space="preserve">     /Kč/</t>
  </si>
  <si>
    <t xml:space="preserve">      /Kč/</t>
  </si>
  <si>
    <t>m</t>
  </si>
  <si>
    <t>g</t>
  </si>
  <si>
    <t>ks</t>
  </si>
  <si>
    <t>m tr.</t>
  </si>
  <si>
    <t xml:space="preserve">              </t>
  </si>
  <si>
    <t>Vypracoval: Ing. Kvapil Zdeněk</t>
  </si>
  <si>
    <t>Ventilové krabice</t>
  </si>
  <si>
    <t xml:space="preserve">Zaslepení potrubí Cu do DN25                                  </t>
  </si>
  <si>
    <t xml:space="preserve">Propláchnutí rozvodu dusíkem do DN 25      </t>
  </si>
  <si>
    <t>Alarmový systém</t>
  </si>
  <si>
    <t>Instalační komplexy</t>
  </si>
  <si>
    <t>HZS</t>
  </si>
  <si>
    <t>Cena dodávky celkem   /Kč/</t>
  </si>
  <si>
    <t xml:space="preserve">Dodavatel musí doložit prohlášení o shodě pod </t>
  </si>
  <si>
    <t>značkou CE dle Direktivy 93/42/Eec</t>
  </si>
  <si>
    <t xml:space="preserve">Provedení dle ČSN EN 7396-1 </t>
  </si>
  <si>
    <t>Poř.</t>
  </si>
  <si>
    <t>Měrná</t>
  </si>
  <si>
    <t>č.</t>
  </si>
  <si>
    <t>jednotka</t>
  </si>
  <si>
    <t>dodávky</t>
  </si>
  <si>
    <t>celkem</t>
  </si>
  <si>
    <t>a montáže</t>
  </si>
  <si>
    <t>za položku</t>
  </si>
  <si>
    <t>Cena celkem   /Kč/</t>
  </si>
  <si>
    <t>Provedení dle ČSN EN 7396-1</t>
  </si>
  <si>
    <t xml:space="preserve">Dodávka a montáž měděná trubka   8x1                                                </t>
  </si>
  <si>
    <t xml:space="preserve">ČSN EN 13348 včetně tvarovek    </t>
  </si>
  <si>
    <t xml:space="preserve">Dodávka a montáž Ag pájka 45 + pasta </t>
  </si>
  <si>
    <t xml:space="preserve">Dodávka a montáž chránička potrubí     </t>
  </si>
  <si>
    <t>včetně vnějšího a vniřního základního nátěru</t>
  </si>
  <si>
    <t xml:space="preserve">utěsnění ucpávkou bez omezení dilatační </t>
  </si>
  <si>
    <t>schopnosti potrubí</t>
  </si>
  <si>
    <t>dle ČSN EN 7396-1</t>
  </si>
  <si>
    <t xml:space="preserve">Ochranný plyn pro pájení Cu trubek  </t>
  </si>
  <si>
    <t xml:space="preserve">Značení a barevné označení potrubí  </t>
  </si>
  <si>
    <t xml:space="preserve">ocelová trubka 26,9x2,6/0,5m </t>
  </si>
  <si>
    <t xml:space="preserve">Konzole a příchytný materiál:  </t>
  </si>
  <si>
    <t xml:space="preserve">Dodání a zhotovení konzol, pomocný příchytný </t>
  </si>
  <si>
    <t>Materiálové provedení a vzdálenosti podpor</t>
  </si>
  <si>
    <t>materiál, tr. objímky, dodání a osazení hmoždinek</t>
  </si>
  <si>
    <t>konzola (podpěra) pro 1xCu8x1</t>
  </si>
  <si>
    <t>konzola (podpěra) pro 1xCu12x1</t>
  </si>
  <si>
    <t>konzola (podpěra) pro 1xCu18x1</t>
  </si>
  <si>
    <t>ROZPOČET</t>
  </si>
  <si>
    <t>Rozpočet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</si>
  <si>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</si>
  <si>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</si>
  <si>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</si>
  <si>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</si>
  <si>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</si>
  <si>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</si>
  <si>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</si>
  <si>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</si>
  <si>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</si>
  <si>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</si>
  <si>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</si>
  <si>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</si>
  <si>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</si>
  <si>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</si>
  <si>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</si>
  <si>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</si>
  <si>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</si>
  <si>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</si>
  <si>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</si>
  <si>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</si>
  <si>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</si>
  <si>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</si>
  <si>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</si>
  <si>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</si>
  <si>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</si>
  <si>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</si>
  <si>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</si>
  <si>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</si>
  <si>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ZRN+ost.náklady+HZS</t>
  </si>
  <si>
    <t>Vypracoval</t>
  </si>
  <si>
    <t>Za zhotovitele</t>
  </si>
  <si>
    <t>Za objednatele</t>
  </si>
  <si>
    <t>Jméno :</t>
  </si>
  <si>
    <t>Ing. Zdeněk Kvapil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</si>
  <si>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</si>
  <si>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</si>
  <si>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</si>
  <si>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</si>
  <si>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</si>
  <si>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</si>
  <si>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</si>
  <si>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</si>
  <si>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</si>
  <si>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Textová, výkresová i tabulková část PD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</si>
  <si>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</si>
  <si>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</si>
  <si>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</si>
  <si>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</si>
  <si>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</si>
  <si>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</si>
  <si>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</si>
  <si>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</si>
  <si>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</si>
  <si>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Kyslík</t>
  </si>
  <si>
    <t>2</t>
  </si>
  <si>
    <t>Stlačený vzduch pro dýchání</t>
  </si>
  <si>
    <t>5</t>
  </si>
  <si>
    <t>6</t>
  </si>
  <si>
    <t>Konzole a příchytný materiál</t>
  </si>
  <si>
    <t>CELKEM  OBJEKT</t>
  </si>
  <si>
    <t xml:space="preserve">Dodávka a montáž měděná trubka 12x1                                                    </t>
  </si>
  <si>
    <t xml:space="preserve">Dodávka a montáž měděná trubka 18x1                                                    </t>
  </si>
  <si>
    <t>9</t>
  </si>
  <si>
    <t>Dodávka a montáž</t>
  </si>
  <si>
    <t xml:space="preserve">Dodávka a montáž signalizační hlásič  </t>
  </si>
  <si>
    <t>Vybavení pro 1 lůžko:</t>
  </si>
  <si>
    <t xml:space="preserve">Úseková tlaková zkouška                                           </t>
  </si>
  <si>
    <t xml:space="preserve">Závěrečná tlaková zkouška                                        </t>
  </si>
  <si>
    <t>Ostatní</t>
  </si>
  <si>
    <t>Zkoušky a revize dle ČSN EN 7396-1</t>
  </si>
  <si>
    <t>3</t>
  </si>
  <si>
    <t>4</t>
  </si>
  <si>
    <t>Zahájení a vedení stavby</t>
  </si>
  <si>
    <t>Ukončení a předání stavby</t>
  </si>
  <si>
    <t>Přesun materiálu, vnitrostaveništní přeprava</t>
  </si>
  <si>
    <t xml:space="preserve">Činnost pracovníka dodavatelské firmy odpovědného za stavbu, prohlídka stavby před montáží, zaměření, vzorkování, zajištění skladových prostor </t>
  </si>
  <si>
    <t>Činnost pracovníka dodavatelské firmy odpovědného za stavbu, předávací protokoly, atesty, předání rozvodů do užívání, zaškolení obsluhy</t>
  </si>
  <si>
    <t>Napojení na stávající rozvod</t>
  </si>
  <si>
    <t>a stlačeného vzduchu včetně lékařských panelů</t>
  </si>
  <si>
    <t xml:space="preserve">Demontáž stávajících rozvodů kyslíku </t>
  </si>
  <si>
    <t>přímé, nepřímé a noční osvětlení</t>
  </si>
  <si>
    <t>NEMOCNICE PÍSEK, a. s.</t>
  </si>
  <si>
    <r>
      <t xml:space="preserve">  </t>
    </r>
    <r>
      <rPr>
        <b/>
        <sz val="11"/>
        <rFont val="Times New Roman"/>
        <family val="1"/>
        <charset val="238"/>
      </rPr>
      <t>Cena</t>
    </r>
  </si>
  <si>
    <r>
      <t>Druh plynu:</t>
    </r>
    <r>
      <rPr>
        <b/>
        <sz val="11"/>
        <rFont val="Times New Roman"/>
        <family val="1"/>
        <charset val="238"/>
      </rPr>
      <t xml:space="preserve">  kyslík</t>
    </r>
  </si>
  <si>
    <r>
      <t>Druh plynu:</t>
    </r>
    <r>
      <rPr>
        <b/>
        <sz val="11"/>
        <rFont val="Times New Roman"/>
        <family val="1"/>
        <charset val="238"/>
      </rPr>
      <t xml:space="preserve">  stlačený vzduch pro dýchání</t>
    </r>
  </si>
  <si>
    <r>
      <t xml:space="preserve">CENA DODÁVKY A MONTÁŽE CELKEM   </t>
    </r>
    <r>
      <rPr>
        <b/>
        <sz val="11"/>
        <rFont val="Times New Roman"/>
        <family val="1"/>
        <charset val="238"/>
      </rPr>
      <t>/Kč/</t>
    </r>
  </si>
  <si>
    <t xml:space="preserve">Lůžková osvětlovací rampa pro 3 lůžka  </t>
  </si>
  <si>
    <t>D.1.01.4e Medicinální plyny</t>
  </si>
  <si>
    <t>Stavební úpravy lůžkových jednotek interny v budově G</t>
  </si>
  <si>
    <t>A-TOMIC Ing. Petr Tomický</t>
  </si>
  <si>
    <t>04/2024</t>
  </si>
  <si>
    <t>D.1.01.4e - Medicinální plyny</t>
  </si>
  <si>
    <t>NEMOCNICE PÍSEK, a. s</t>
  </si>
  <si>
    <t>Liberec,  04/2024</t>
  </si>
  <si>
    <t>Ceny jsou bez DPH, jsou platné pro 04/2024. Přesné stanovení ce provede vybraný dodavatel.</t>
  </si>
  <si>
    <t>klinického alarmu - 4 místa včetně zdroje</t>
  </si>
  <si>
    <t xml:space="preserve">ventilová krabice v provedení pod omítku - O,T   </t>
  </si>
  <si>
    <t>kontrolní manometr 2x,  čidlo klinického alarmu 2x</t>
  </si>
  <si>
    <t>G3/4"-2x, (připojení 18x1-2x), vstupní místo NIST-2x</t>
  </si>
  <si>
    <t>Provedení viz. výkres číslo D.1.01.4e-104</t>
  </si>
  <si>
    <t>Lékařský panel s rychlospojkou pod omítku</t>
  </si>
  <si>
    <t>připojení musí být specifické pro daný plyn,</t>
  </si>
  <si>
    <t xml:space="preserve">dodavatel musí doložit prohlášení o shodě pod </t>
  </si>
  <si>
    <t>Provedení a vybavení viz. výkres číslo D.1.01.4e-103</t>
  </si>
  <si>
    <t xml:space="preserve">Lůžková osvětlovací rampa pro 2 lůžka  </t>
  </si>
  <si>
    <t>lůžkový modul 1650mm, celková délka 3300mm</t>
  </si>
  <si>
    <t>lůžkový modul 1650mm, celková délka 4950mm</t>
  </si>
  <si>
    <t>1xO,T, zásuvky 230V, zásuvky ABB, vývody SLP</t>
  </si>
  <si>
    <t>1</t>
  </si>
  <si>
    <t>CELKEM  2. etapa (3.NP)</t>
  </si>
  <si>
    <t>CELKEM 1. etapa (2.NP)</t>
  </si>
  <si>
    <t>Nem. Písek a. s., Stavební úpravy lůžkových jednotek interny v budově G - 1.etapa (2.NP)</t>
  </si>
  <si>
    <t>Nem. Písek a. s., Stavební úpravy lůžkových jednotek interny v budově G - 2.etapa (3.NP)</t>
  </si>
  <si>
    <t>všechny provedené výpočty tohoto soupisu jsou brány z výkresu D.1.01.4e-101</t>
  </si>
  <si>
    <t>všechny provedené výpočty tohoto soupisu jsou brány z výkresu D.1.01.4e-101, 103</t>
  </si>
  <si>
    <t>20x2g +40x2g + 50x4g = 320g</t>
  </si>
  <si>
    <t>40x2g + 50x4g = 540g</t>
  </si>
  <si>
    <t>1. etapa</t>
  </si>
  <si>
    <t>2. etapa</t>
  </si>
  <si>
    <t>max. vzdálenost podpor  1,0 metru -20:1,0=20</t>
  </si>
  <si>
    <t>max. vzdálenost podpor  1,0 metru - 80:1,0=80</t>
  </si>
  <si>
    <t>max. vzdálenost podpor  1,5 metru - 100:1,5=67</t>
  </si>
  <si>
    <t>všechny provedené výpočty tohoto soupisu jsou brány z výkresu D.1.01.4e-102</t>
  </si>
  <si>
    <t>všechny provedené výpočty tohoto soupisu jsou brány z výkresu D.1.01.4e-102,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</si>
</sst>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0" formatCode="0.0"/>
    <numFmt numFmtId="171" formatCode="_-* #,##0.00\ [$€-1]_-;\-* #,##0.00\ [$€-1]_-;_-* &quot;-&quot;??\ [$€-1]_-"/>
    <numFmt numFmtId="172" formatCode="#,##0.00_ ;\-#,##0.00\ "/>
    <numFmt numFmtId="173" formatCode="dd/mm/yy"/>
    <numFmt numFmtId="174" formatCode="#,##0\ &quot;Kč&quot;"/>
  </numFmts>
  <fonts count="25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</font>
    <font>
      <b/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8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0" fontId="9" fillId="0" borderId="0"/>
  </cellStyleXfs>
  <cellXfs count="292">
    <xf numFmtId="0" fontId="0" fillId="0" borderId="0" xfId="0"/>
    <xf numFmtId="1" fontId="20" fillId="2" borderId="0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centerContinuous"/>
    </xf>
    <xf numFmtId="0" fontId="7" fillId="3" borderId="4" xfId="0" applyFont="1" applyFill="1" applyBorder="1" applyAlignment="1">
      <alignment horizontal="left"/>
    </xf>
    <xf numFmtId="49" fontId="6" fillId="0" borderId="5" xfId="0" applyNumberFormat="1" applyFont="1" applyBorder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 applyAlignment="1">
      <alignment horizontal="left"/>
    </xf>
    <xf numFmtId="0" fontId="5" fillId="0" borderId="10" xfId="0" applyFont="1" applyBorder="1"/>
    <xf numFmtId="49" fontId="6" fillId="0" borderId="9" xfId="0" applyNumberFormat="1" applyFont="1" applyBorder="1" applyAlignment="1">
      <alignment horizontal="left"/>
    </xf>
    <xf numFmtId="49" fontId="5" fillId="3" borderId="10" xfId="0" applyNumberFormat="1" applyFont="1" applyFill="1" applyBorder="1"/>
    <xf numFmtId="0" fontId="6" fillId="0" borderId="8" xfId="0" applyFont="1" applyFill="1" applyBorder="1"/>
    <xf numFmtId="3" fontId="6" fillId="0" borderId="9" xfId="0" applyNumberFormat="1" applyFont="1" applyBorder="1" applyAlignment="1">
      <alignment horizontal="left"/>
    </xf>
    <xf numFmtId="49" fontId="5" fillId="3" borderId="11" xfId="0" applyNumberFormat="1" applyFont="1" applyFill="1" applyBorder="1"/>
    <xf numFmtId="49" fontId="6" fillId="0" borderId="8" xfId="0" applyNumberFormat="1" applyFont="1" applyBorder="1" applyAlignment="1">
      <alignment horizontal="left"/>
    </xf>
    <xf numFmtId="0" fontId="6" fillId="0" borderId="12" xfId="0" applyFont="1" applyBorder="1"/>
    <xf numFmtId="0" fontId="6" fillId="0" borderId="8" xfId="0" applyNumberFormat="1" applyFont="1" applyBorder="1"/>
    <xf numFmtId="0" fontId="6" fillId="0" borderId="13" xfId="0" applyNumberFormat="1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8" xfId="0" applyFont="1" applyFill="1" applyBorder="1" applyAlignment="1"/>
    <xf numFmtId="0" fontId="6" fillId="0" borderId="13" xfId="0" applyFont="1" applyFill="1" applyBorder="1" applyAlignment="1"/>
    <xf numFmtId="0" fontId="6" fillId="0" borderId="8" xfId="0" applyFont="1" applyBorder="1" applyAlignment="1"/>
    <xf numFmtId="0" fontId="6" fillId="0" borderId="13" xfId="0" applyFont="1" applyBorder="1" applyAlignment="1"/>
    <xf numFmtId="0" fontId="6" fillId="0" borderId="10" xfId="0" applyFont="1" applyBorder="1"/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4" fillId="0" borderId="16" xfId="0" applyFont="1" applyBorder="1" applyAlignment="1">
      <alignment horizontal="centerContinuous" vertical="center"/>
    </xf>
    <xf numFmtId="0" fontId="8" fillId="0" borderId="17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5" fillId="3" borderId="19" xfId="0" applyFont="1" applyFill="1" applyBorder="1" applyAlignment="1">
      <alignment horizontal="left"/>
    </xf>
    <xf numFmtId="0" fontId="3" fillId="3" borderId="20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centerContinuous"/>
    </xf>
    <xf numFmtId="0" fontId="5" fillId="3" borderId="20" xfId="0" applyFont="1" applyFill="1" applyBorder="1" applyAlignment="1">
      <alignment horizontal="centerContinuous"/>
    </xf>
    <xf numFmtId="0" fontId="3" fillId="3" borderId="20" xfId="0" applyFont="1" applyFill="1" applyBorder="1" applyAlignment="1">
      <alignment horizontal="centerContinuous"/>
    </xf>
    <xf numFmtId="0" fontId="3" fillId="0" borderId="22" xfId="0" applyFont="1" applyBorder="1"/>
    <xf numFmtId="0" fontId="3" fillId="0" borderId="23" xfId="0" applyFont="1" applyBorder="1"/>
    <xf numFmtId="0" fontId="3" fillId="0" borderId="6" xfId="0" applyFont="1" applyBorder="1"/>
    <xf numFmtId="0" fontId="3" fillId="0" borderId="24" xfId="0" applyFont="1" applyBorder="1"/>
    <xf numFmtId="0" fontId="3" fillId="0" borderId="23" xfId="0" applyFont="1" applyBorder="1" applyAlignment="1">
      <alignment shrinkToFit="1"/>
    </xf>
    <xf numFmtId="0" fontId="3" fillId="0" borderId="25" xfId="0" applyFont="1" applyBorder="1"/>
    <xf numFmtId="0" fontId="3" fillId="0" borderId="11" xfId="0" applyFont="1" applyBorder="1"/>
    <xf numFmtId="0" fontId="3" fillId="0" borderId="0" xfId="0" applyFont="1" applyBorder="1"/>
    <xf numFmtId="0" fontId="5" fillId="3" borderId="2" xfId="0" applyFont="1" applyFill="1" applyBorder="1"/>
    <xf numFmtId="0" fontId="5" fillId="3" borderId="4" xfId="0" applyFont="1" applyFill="1" applyBorder="1"/>
    <xf numFmtId="0" fontId="5" fillId="3" borderId="3" xfId="0" applyFont="1" applyFill="1" applyBorder="1"/>
    <xf numFmtId="0" fontId="5" fillId="3" borderId="26" xfId="0" applyFont="1" applyFill="1" applyBorder="1"/>
    <xf numFmtId="0" fontId="5" fillId="3" borderId="27" xfId="0" applyFont="1" applyFill="1" applyBorder="1"/>
    <xf numFmtId="0" fontId="3" fillId="0" borderId="0" xfId="0" applyFont="1" applyBorder="1" applyAlignment="1">
      <alignment horizontal="right"/>
    </xf>
    <xf numFmtId="173" fontId="3" fillId="0" borderId="0" xfId="0" applyNumberFormat="1" applyFont="1" applyBorder="1"/>
    <xf numFmtId="0" fontId="3" fillId="0" borderId="28" xfId="0" applyFont="1" applyBorder="1"/>
    <xf numFmtId="0" fontId="3" fillId="0" borderId="29" xfId="0" applyFont="1" applyBorder="1"/>
    <xf numFmtId="170" fontId="3" fillId="0" borderId="30" xfId="0" applyNumberFormat="1" applyFont="1" applyBorder="1" applyAlignment="1">
      <alignment horizontal="right"/>
    </xf>
    <xf numFmtId="0" fontId="3" fillId="0" borderId="30" xfId="0" applyFont="1" applyBorder="1"/>
    <xf numFmtId="0" fontId="3" fillId="0" borderId="7" xfId="0" applyFont="1" applyBorder="1"/>
    <xf numFmtId="170" fontId="3" fillId="0" borderId="6" xfId="0" applyNumberFormat="1" applyFont="1" applyBorder="1" applyAlignment="1">
      <alignment horizontal="right"/>
    </xf>
    <xf numFmtId="0" fontId="8" fillId="3" borderId="31" xfId="0" applyFont="1" applyFill="1" applyBorder="1"/>
    <xf numFmtId="0" fontId="8" fillId="3" borderId="32" xfId="0" applyFont="1" applyFill="1" applyBorder="1"/>
    <xf numFmtId="0" fontId="8" fillId="3" borderId="33" xfId="0" applyFont="1" applyFill="1" applyBorder="1"/>
    <xf numFmtId="0" fontId="3" fillId="0" borderId="0" xfId="0" applyFont="1" applyAlignment="1"/>
    <xf numFmtId="0" fontId="3" fillId="0" borderId="0" xfId="0" applyFont="1" applyAlignment="1">
      <alignment vertical="justify"/>
    </xf>
    <xf numFmtId="0" fontId="5" fillId="0" borderId="34" xfId="2" applyFont="1" applyBorder="1"/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49" fontId="6" fillId="0" borderId="11" xfId="0" applyNumberFormat="1" applyFont="1" applyBorder="1"/>
    <xf numFmtId="0" fontId="6" fillId="0" borderId="0" xfId="0" applyFont="1" applyBorder="1"/>
    <xf numFmtId="3" fontId="3" fillId="0" borderId="35" xfId="0" applyNumberFormat="1" applyFont="1" applyBorder="1"/>
    <xf numFmtId="3" fontId="3" fillId="0" borderId="36" xfId="0" applyNumberFormat="1" applyFont="1" applyBorder="1"/>
    <xf numFmtId="3" fontId="3" fillId="0" borderId="37" xfId="0" applyNumberFormat="1" applyFont="1" applyBorder="1"/>
    <xf numFmtId="0" fontId="5" fillId="3" borderId="19" xfId="0" applyFont="1" applyFill="1" applyBorder="1"/>
    <xf numFmtId="0" fontId="5" fillId="3" borderId="20" xfId="0" applyFont="1" applyFill="1" applyBorder="1"/>
    <xf numFmtId="3" fontId="5" fillId="3" borderId="21" xfId="0" applyNumberFormat="1" applyFont="1" applyFill="1" applyBorder="1"/>
    <xf numFmtId="3" fontId="5" fillId="3" borderId="38" xfId="0" applyNumberFormat="1" applyFont="1" applyFill="1" applyBorder="1"/>
    <xf numFmtId="3" fontId="5" fillId="3" borderId="39" xfId="0" applyNumberFormat="1" applyFont="1" applyFill="1" applyBorder="1"/>
    <xf numFmtId="0" fontId="2" fillId="0" borderId="0" xfId="0" applyFont="1"/>
    <xf numFmtId="3" fontId="2" fillId="0" borderId="5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0" fontId="2" fillId="0" borderId="10" xfId="0" applyFont="1" applyBorder="1"/>
    <xf numFmtId="3" fontId="2" fillId="0" borderId="7" xfId="0" applyNumberFormat="1" applyFont="1" applyBorder="1"/>
    <xf numFmtId="0" fontId="2" fillId="0" borderId="6" xfId="0" applyFont="1" applyBorder="1"/>
    <xf numFmtId="3" fontId="2" fillId="0" borderId="40" xfId="0" applyNumberFormat="1" applyFont="1" applyBorder="1"/>
    <xf numFmtId="0" fontId="2" fillId="0" borderId="31" xfId="0" applyFont="1" applyBorder="1"/>
    <xf numFmtId="3" fontId="2" fillId="0" borderId="32" xfId="0" applyNumberFormat="1" applyFont="1" applyBorder="1"/>
    <xf numFmtId="0" fontId="2" fillId="0" borderId="33" xfId="0" applyFont="1" applyBorder="1"/>
    <xf numFmtId="0" fontId="2" fillId="0" borderId="41" xfId="0" applyFont="1" applyBorder="1"/>
    <xf numFmtId="0" fontId="2" fillId="0" borderId="0" xfId="0" applyFont="1" applyBorder="1"/>
    <xf numFmtId="0" fontId="2" fillId="0" borderId="42" xfId="0" applyFont="1" applyBorder="1"/>
    <xf numFmtId="0" fontId="2" fillId="0" borderId="35" xfId="0" applyFont="1" applyBorder="1"/>
    <xf numFmtId="0" fontId="2" fillId="0" borderId="0" xfId="0" applyFont="1" applyFill="1" applyBorder="1"/>
    <xf numFmtId="0" fontId="2" fillId="0" borderId="43" xfId="0" applyFont="1" applyBorder="1"/>
    <xf numFmtId="0" fontId="2" fillId="0" borderId="44" xfId="0" applyFont="1" applyBorder="1"/>
    <xf numFmtId="170" fontId="2" fillId="0" borderId="30" xfId="0" applyNumberFormat="1" applyFont="1" applyBorder="1" applyAlignment="1">
      <alignment horizontal="right"/>
    </xf>
    <xf numFmtId="0" fontId="2" fillId="0" borderId="29" xfId="0" applyFont="1" applyBorder="1"/>
    <xf numFmtId="0" fontId="2" fillId="0" borderId="30" xfId="0" applyFont="1" applyBorder="1"/>
    <xf numFmtId="49" fontId="2" fillId="0" borderId="41" xfId="0" applyNumberFormat="1" applyFont="1" applyBorder="1" applyAlignment="1">
      <alignment horizontal="right"/>
    </xf>
    <xf numFmtId="0" fontId="2" fillId="0" borderId="34" xfId="2" applyFont="1" applyBorder="1"/>
    <xf numFmtId="0" fontId="2" fillId="0" borderId="34" xfId="2" applyFont="1" applyBorder="1" applyAlignment="1">
      <alignment horizontal="right"/>
    </xf>
    <xf numFmtId="0" fontId="2" fillId="0" borderId="45" xfId="2" applyFont="1" applyBorder="1"/>
    <xf numFmtId="0" fontId="2" fillId="0" borderId="34" xfId="0" applyNumberFormat="1" applyFont="1" applyBorder="1" applyAlignment="1">
      <alignment horizontal="left"/>
    </xf>
    <xf numFmtId="0" fontId="2" fillId="0" borderId="46" xfId="0" applyNumberFormat="1" applyFont="1" applyBorder="1"/>
    <xf numFmtId="0" fontId="7" fillId="0" borderId="47" xfId="2" applyFont="1" applyBorder="1"/>
    <xf numFmtId="0" fontId="2" fillId="0" borderId="47" xfId="2" applyFont="1" applyBorder="1"/>
    <xf numFmtId="0" fontId="2" fillId="0" borderId="47" xfId="2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Continuous"/>
    </xf>
    <xf numFmtId="49" fontId="2" fillId="3" borderId="6" xfId="0" applyNumberFormat="1" applyFont="1" applyFill="1" applyBorder="1"/>
    <xf numFmtId="0" fontId="10" fillId="3" borderId="7" xfId="0" applyFont="1" applyFill="1" applyBorder="1"/>
    <xf numFmtId="0" fontId="2" fillId="3" borderId="7" xfId="0" applyFont="1" applyFill="1" applyBorder="1"/>
    <xf numFmtId="0" fontId="2" fillId="3" borderId="6" xfId="0" applyFont="1" applyFill="1" applyBorder="1"/>
    <xf numFmtId="49" fontId="2" fillId="3" borderId="41" xfId="0" applyNumberFormat="1" applyFont="1" applyFill="1" applyBorder="1"/>
    <xf numFmtId="0" fontId="2" fillId="3" borderId="0" xfId="0" applyFont="1" applyFill="1" applyBorder="1"/>
    <xf numFmtId="1" fontId="20" fillId="2" borderId="43" xfId="0" applyNumberFormat="1" applyFont="1" applyFill="1" applyBorder="1" applyAlignment="1">
      <alignment horizontal="center"/>
    </xf>
    <xf numFmtId="1" fontId="20" fillId="2" borderId="36" xfId="0" applyNumberFormat="1" applyFont="1" applyFill="1" applyBorder="1" applyAlignment="1">
      <alignment horizontal="center"/>
    </xf>
    <xf numFmtId="1" fontId="20" fillId="2" borderId="14" xfId="0" applyNumberFormat="1" applyFont="1" applyFill="1" applyBorder="1" applyAlignment="1">
      <alignment horizontal="center"/>
    </xf>
    <xf numFmtId="2" fontId="20" fillId="2" borderId="14" xfId="0" applyNumberFormat="1" applyFont="1" applyFill="1" applyBorder="1" applyAlignment="1">
      <alignment horizontal="center"/>
    </xf>
    <xf numFmtId="0" fontId="21" fillId="0" borderId="0" xfId="0" applyFont="1" applyBorder="1"/>
    <xf numFmtId="0" fontId="21" fillId="0" borderId="0" xfId="0" applyFont="1"/>
    <xf numFmtId="0" fontId="21" fillId="0" borderId="14" xfId="0" applyFont="1" applyBorder="1"/>
    <xf numFmtId="0" fontId="22" fillId="2" borderId="44" xfId="0" applyFont="1" applyFill="1" applyBorder="1"/>
    <xf numFmtId="1" fontId="23" fillId="2" borderId="23" xfId="0" applyNumberFormat="1" applyFont="1" applyFill="1" applyBorder="1" applyAlignment="1">
      <alignment horizontal="center"/>
    </xf>
    <xf numFmtId="0" fontId="23" fillId="2" borderId="23" xfId="0" applyFont="1" applyFill="1" applyBorder="1" applyAlignment="1">
      <alignment horizontal="center"/>
    </xf>
    <xf numFmtId="2" fontId="23" fillId="2" borderId="23" xfId="0" applyNumberFormat="1" applyFont="1" applyFill="1" applyBorder="1" applyAlignment="1">
      <alignment horizontal="center"/>
    </xf>
    <xf numFmtId="4" fontId="22" fillId="2" borderId="43" xfId="0" applyNumberFormat="1" applyFont="1" applyFill="1" applyBorder="1" applyAlignment="1">
      <alignment horizontal="center"/>
    </xf>
    <xf numFmtId="0" fontId="21" fillId="0" borderId="8" xfId="0" applyFont="1" applyBorder="1"/>
    <xf numFmtId="0" fontId="21" fillId="2" borderId="7" xfId="0" applyFont="1" applyFill="1" applyBorder="1"/>
    <xf numFmtId="0" fontId="21" fillId="2" borderId="6" xfId="0" applyFont="1" applyFill="1" applyBorder="1"/>
    <xf numFmtId="2" fontId="20" fillId="2" borderId="44" xfId="0" applyNumberFormat="1" applyFont="1" applyFill="1" applyBorder="1" applyAlignment="1">
      <alignment horizontal="center"/>
    </xf>
    <xf numFmtId="0" fontId="20" fillId="2" borderId="36" xfId="0" applyFont="1" applyFill="1" applyBorder="1" applyAlignment="1">
      <alignment horizontal="center"/>
    </xf>
    <xf numFmtId="0" fontId="20" fillId="0" borderId="14" xfId="0" applyFont="1" applyBorder="1" applyAlignment="1">
      <alignment vertical="top" wrapText="1"/>
    </xf>
    <xf numFmtId="0" fontId="20" fillId="2" borderId="14" xfId="0" applyFont="1" applyFill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2" fillId="2" borderId="48" xfId="0" applyFont="1" applyFill="1" applyBorder="1"/>
    <xf numFmtId="1" fontId="23" fillId="2" borderId="7" xfId="0" applyNumberFormat="1" applyFont="1" applyFill="1" applyBorder="1" applyAlignment="1">
      <alignment horizontal="center"/>
    </xf>
    <xf numFmtId="0" fontId="23" fillId="2" borderId="7" xfId="0" applyFont="1" applyFill="1" applyBorder="1" applyAlignment="1">
      <alignment horizontal="center"/>
    </xf>
    <xf numFmtId="2" fontId="23" fillId="2" borderId="7" xfId="0" applyNumberFormat="1" applyFont="1" applyFill="1" applyBorder="1" applyAlignment="1">
      <alignment horizontal="center"/>
    </xf>
    <xf numFmtId="0" fontId="20" fillId="0" borderId="0" xfId="0" applyFont="1" applyBorder="1" applyAlignment="1">
      <alignment vertical="top" wrapText="1"/>
    </xf>
    <xf numFmtId="0" fontId="20" fillId="2" borderId="0" xfId="0" applyFont="1" applyFill="1" applyBorder="1" applyAlignment="1">
      <alignment horizontal="center"/>
    </xf>
    <xf numFmtId="2" fontId="20" fillId="2" borderId="0" xfId="0" applyNumberFormat="1" applyFont="1" applyFill="1" applyBorder="1" applyAlignment="1">
      <alignment horizontal="center"/>
    </xf>
    <xf numFmtId="4" fontId="22" fillId="2" borderId="6" xfId="0" applyNumberFormat="1" applyFont="1" applyFill="1" applyBorder="1" applyAlignment="1">
      <alignment horizontal="center"/>
    </xf>
    <xf numFmtId="0" fontId="21" fillId="2" borderId="29" xfId="0" applyFont="1" applyFill="1" applyBorder="1"/>
    <xf numFmtId="0" fontId="21" fillId="2" borderId="30" xfId="0" applyFont="1" applyFill="1" applyBorder="1"/>
    <xf numFmtId="2" fontId="23" fillId="2" borderId="43" xfId="0" applyNumberFormat="1" applyFont="1" applyFill="1" applyBorder="1" applyAlignment="1">
      <alignment horizontal="center"/>
    </xf>
    <xf numFmtId="0" fontId="22" fillId="2" borderId="0" xfId="0" applyFont="1" applyFill="1" applyBorder="1"/>
    <xf numFmtId="1" fontId="23" fillId="2" borderId="0" xfId="0" applyNumberFormat="1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/>
    </xf>
    <xf numFmtId="2" fontId="23" fillId="2" borderId="0" xfId="0" applyNumberFormat="1" applyFont="1" applyFill="1" applyBorder="1" applyAlignment="1">
      <alignment horizontal="center"/>
    </xf>
    <xf numFmtId="4" fontId="22" fillId="2" borderId="0" xfId="0" applyNumberFormat="1" applyFont="1" applyFill="1" applyBorder="1" applyAlignment="1">
      <alignment horizontal="center"/>
    </xf>
    <xf numFmtId="0" fontId="11" fillId="2" borderId="49" xfId="0" applyFont="1" applyFill="1" applyBorder="1" applyAlignment="1">
      <alignment horizontal="center"/>
    </xf>
    <xf numFmtId="0" fontId="11" fillId="2" borderId="50" xfId="0" applyFont="1" applyFill="1" applyBorder="1"/>
    <xf numFmtId="0" fontId="11" fillId="2" borderId="51" xfId="0" applyFont="1" applyFill="1" applyBorder="1" applyAlignment="1">
      <alignment horizontal="center"/>
    </xf>
    <xf numFmtId="0" fontId="12" fillId="2" borderId="52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2" fillId="2" borderId="0" xfId="0" applyFont="1" applyFill="1" applyBorder="1"/>
    <xf numFmtId="0" fontId="11" fillId="2" borderId="36" xfId="0" applyFont="1" applyFill="1" applyBorder="1" applyAlignment="1">
      <alignment horizontal="center"/>
    </xf>
    <xf numFmtId="0" fontId="11" fillId="2" borderId="37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2" fillId="2" borderId="23" xfId="0" applyFont="1" applyFill="1" applyBorder="1"/>
    <xf numFmtId="0" fontId="11" fillId="2" borderId="1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2" fillId="0" borderId="53" xfId="0" applyFont="1" applyBorder="1"/>
    <xf numFmtId="0" fontId="2" fillId="2" borderId="32" xfId="0" applyFont="1" applyFill="1" applyBorder="1"/>
    <xf numFmtId="0" fontId="2" fillId="2" borderId="54" xfId="0" applyFont="1" applyFill="1" applyBorder="1" applyAlignment="1">
      <alignment horizontal="center"/>
    </xf>
    <xf numFmtId="0" fontId="12" fillId="2" borderId="54" xfId="0" applyFont="1" applyFill="1" applyBorder="1"/>
    <xf numFmtId="0" fontId="12" fillId="2" borderId="40" xfId="0" applyFont="1" applyFill="1" applyBorder="1" applyAlignment="1"/>
    <xf numFmtId="0" fontId="2" fillId="0" borderId="14" xfId="0" applyFont="1" applyBorder="1"/>
    <xf numFmtId="0" fontId="11" fillId="2" borderId="44" xfId="0" applyFont="1" applyFill="1" applyBorder="1"/>
    <xf numFmtId="1" fontId="12" fillId="2" borderId="23" xfId="0" applyNumberFormat="1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2" fontId="12" fillId="2" borderId="23" xfId="0" applyNumberFormat="1" applyFont="1" applyFill="1" applyBorder="1" applyAlignment="1">
      <alignment horizontal="center"/>
    </xf>
    <xf numFmtId="4" fontId="11" fillId="2" borderId="43" xfId="0" applyNumberFormat="1" applyFont="1" applyFill="1" applyBorder="1" applyAlignment="1">
      <alignment horizontal="center"/>
    </xf>
    <xf numFmtId="0" fontId="2" fillId="0" borderId="8" xfId="0" applyFont="1" applyBorder="1"/>
    <xf numFmtId="0" fontId="13" fillId="2" borderId="48" xfId="0" applyFont="1" applyFill="1" applyBorder="1"/>
    <xf numFmtId="0" fontId="2" fillId="2" borderId="7" xfId="0" applyFont="1" applyFill="1" applyBorder="1"/>
    <xf numFmtId="0" fontId="2" fillId="2" borderId="6" xfId="0" applyFont="1" applyFill="1" applyBorder="1"/>
    <xf numFmtId="0" fontId="14" fillId="2" borderId="48" xfId="0" applyFont="1" applyFill="1" applyBorder="1"/>
    <xf numFmtId="0" fontId="14" fillId="0" borderId="44" xfId="0" applyFont="1" applyBorder="1" applyAlignment="1">
      <alignment vertical="top" wrapText="1"/>
    </xf>
    <xf numFmtId="1" fontId="14" fillId="2" borderId="23" xfId="0" applyNumberFormat="1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/>
    </xf>
    <xf numFmtId="2" fontId="14" fillId="2" borderId="23" xfId="0" applyNumberFormat="1" applyFont="1" applyFill="1" applyBorder="1" applyAlignment="1">
      <alignment horizontal="center"/>
    </xf>
    <xf numFmtId="2" fontId="14" fillId="2" borderId="43" xfId="0" applyNumberFormat="1" applyFont="1" applyFill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15" fillId="0" borderId="55" xfId="0" applyFont="1" applyBorder="1" applyAlignment="1">
      <alignment vertical="top" wrapText="1"/>
    </xf>
    <xf numFmtId="1" fontId="14" fillId="2" borderId="55" xfId="0" applyNumberFormat="1" applyFont="1" applyFill="1" applyBorder="1" applyAlignment="1">
      <alignment horizontal="center"/>
    </xf>
    <xf numFmtId="2" fontId="14" fillId="2" borderId="55" xfId="0" applyNumberFormat="1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15" fillId="0" borderId="36" xfId="0" applyFont="1" applyBorder="1" applyAlignment="1">
      <alignment vertical="top" wrapText="1"/>
    </xf>
    <xf numFmtId="1" fontId="14" fillId="2" borderId="36" xfId="0" applyNumberFormat="1" applyFont="1" applyFill="1" applyBorder="1" applyAlignment="1">
      <alignment horizontal="center"/>
    </xf>
    <xf numFmtId="2" fontId="14" fillId="2" borderId="36" xfId="0" applyNumberFormat="1" applyFont="1" applyFill="1" applyBorder="1" applyAlignment="1">
      <alignment horizontal="center"/>
    </xf>
    <xf numFmtId="2" fontId="14" fillId="2" borderId="42" xfId="0" applyNumberFormat="1" applyFont="1" applyFill="1" applyBorder="1" applyAlignment="1">
      <alignment horizontal="center"/>
    </xf>
    <xf numFmtId="0" fontId="2" fillId="0" borderId="36" xfId="0" applyFont="1" applyBorder="1"/>
    <xf numFmtId="0" fontId="14" fillId="0" borderId="36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1" fontId="14" fillId="2" borderId="14" xfId="0" applyNumberFormat="1" applyFont="1" applyFill="1" applyBorder="1" applyAlignment="1">
      <alignment horizontal="center"/>
    </xf>
    <xf numFmtId="2" fontId="14" fillId="2" borderId="14" xfId="0" applyNumberFormat="1" applyFont="1" applyFill="1" applyBorder="1" applyAlignment="1">
      <alignment horizontal="center"/>
    </xf>
    <xf numFmtId="170" fontId="2" fillId="0" borderId="14" xfId="0" applyNumberFormat="1" applyFont="1" applyBorder="1"/>
    <xf numFmtId="0" fontId="11" fillId="2" borderId="48" xfId="0" applyFont="1" applyFill="1" applyBorder="1"/>
    <xf numFmtId="1" fontId="12" fillId="2" borderId="7" xfId="0" applyNumberFormat="1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2" fontId="12" fillId="2" borderId="7" xfId="0" applyNumberFormat="1" applyFont="1" applyFill="1" applyBorder="1" applyAlignment="1">
      <alignment horizontal="center"/>
    </xf>
    <xf numFmtId="4" fontId="16" fillId="2" borderId="8" xfId="0" applyNumberFormat="1" applyFont="1" applyFill="1" applyBorder="1" applyAlignment="1">
      <alignment horizontal="center"/>
    </xf>
    <xf numFmtId="0" fontId="2" fillId="2" borderId="29" xfId="0" applyFont="1" applyFill="1" applyBorder="1"/>
    <xf numFmtId="0" fontId="2" fillId="2" borderId="30" xfId="0" applyFont="1" applyFill="1" applyBorder="1"/>
    <xf numFmtId="0" fontId="14" fillId="0" borderId="55" xfId="0" applyFont="1" applyBorder="1" applyAlignment="1">
      <alignment vertical="top" wrapText="1"/>
    </xf>
    <xf numFmtId="0" fontId="14" fillId="2" borderId="55" xfId="0" applyFont="1" applyFill="1" applyBorder="1" applyAlignment="1">
      <alignment horizontal="center"/>
    </xf>
    <xf numFmtId="0" fontId="14" fillId="2" borderId="36" xfId="0" applyFont="1" applyFill="1" applyBorder="1" applyAlignment="1">
      <alignment horizontal="center"/>
    </xf>
    <xf numFmtId="0" fontId="14" fillId="0" borderId="42" xfId="0" applyFont="1" applyBorder="1" applyAlignment="1">
      <alignment vertical="top" wrapText="1"/>
    </xf>
    <xf numFmtId="0" fontId="14" fillId="2" borderId="14" xfId="0" applyFont="1" applyFill="1" applyBorder="1" applyAlignment="1">
      <alignment horizontal="center"/>
    </xf>
    <xf numFmtId="2" fontId="12" fillId="2" borderId="6" xfId="0" applyNumberFormat="1" applyFont="1" applyFill="1" applyBorder="1" applyAlignment="1">
      <alignment horizontal="center"/>
    </xf>
    <xf numFmtId="4" fontId="11" fillId="2" borderId="8" xfId="0" applyNumberFormat="1" applyFont="1" applyFill="1" applyBorder="1" applyAlignment="1">
      <alignment horizontal="center"/>
    </xf>
    <xf numFmtId="0" fontId="14" fillId="0" borderId="55" xfId="0" applyFont="1" applyBorder="1"/>
    <xf numFmtId="0" fontId="14" fillId="0" borderId="36" xfId="0" applyFont="1" applyBorder="1"/>
    <xf numFmtId="0" fontId="2" fillId="0" borderId="55" xfId="0" applyFont="1" applyBorder="1"/>
    <xf numFmtId="0" fontId="13" fillId="0" borderId="29" xfId="0" applyFont="1" applyBorder="1"/>
    <xf numFmtId="1" fontId="14" fillId="2" borderId="29" xfId="0" applyNumberFormat="1" applyFont="1" applyFill="1" applyBorder="1" applyAlignment="1">
      <alignment horizontal="center"/>
    </xf>
    <xf numFmtId="0" fontId="14" fillId="2" borderId="29" xfId="0" applyFont="1" applyFill="1" applyBorder="1" applyAlignment="1">
      <alignment horizontal="center"/>
    </xf>
    <xf numFmtId="2" fontId="14" fillId="2" borderId="29" xfId="0" applyNumberFormat="1" applyFont="1" applyFill="1" applyBorder="1" applyAlignment="1">
      <alignment horizontal="center"/>
    </xf>
    <xf numFmtId="2" fontId="14" fillId="2" borderId="30" xfId="0" applyNumberFormat="1" applyFont="1" applyFill="1" applyBorder="1" applyAlignment="1">
      <alignment horizontal="center"/>
    </xf>
    <xf numFmtId="0" fontId="14" fillId="0" borderId="0" xfId="0" applyFont="1" applyBorder="1"/>
    <xf numFmtId="0" fontId="14" fillId="2" borderId="0" xfId="0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center"/>
    </xf>
    <xf numFmtId="2" fontId="14" fillId="2" borderId="41" xfId="0" applyNumberFormat="1" applyFont="1" applyFill="1" applyBorder="1" applyAlignment="1">
      <alignment horizontal="center"/>
    </xf>
    <xf numFmtId="0" fontId="16" fillId="0" borderId="0" xfId="0" applyFont="1" applyBorder="1"/>
    <xf numFmtId="4" fontId="17" fillId="0" borderId="8" xfId="0" applyNumberFormat="1" applyFont="1" applyBorder="1"/>
    <xf numFmtId="4" fontId="18" fillId="0" borderId="0" xfId="0" applyNumberFormat="1" applyFont="1"/>
    <xf numFmtId="0" fontId="14" fillId="0" borderId="0" xfId="0" applyFont="1"/>
    <xf numFmtId="4" fontId="19" fillId="0" borderId="0" xfId="0" applyNumberFormat="1" applyFont="1"/>
    <xf numFmtId="0" fontId="15" fillId="0" borderId="0" xfId="0" applyFont="1" applyBorder="1"/>
    <xf numFmtId="0" fontId="12" fillId="0" borderId="0" xfId="0" applyFont="1" applyBorder="1"/>
    <xf numFmtId="0" fontId="12" fillId="0" borderId="0" xfId="0" applyFont="1"/>
    <xf numFmtId="4" fontId="13" fillId="0" borderId="0" xfId="0" applyNumberFormat="1" applyFont="1"/>
    <xf numFmtId="0" fontId="14" fillId="0" borderId="30" xfId="0" applyFont="1" applyBorder="1" applyAlignment="1">
      <alignment vertical="top" wrapText="1"/>
    </xf>
    <xf numFmtId="0" fontId="2" fillId="0" borderId="14" xfId="0" applyFont="1" applyBorder="1" applyAlignment="1">
      <alignment horizontal="center"/>
    </xf>
    <xf numFmtId="0" fontId="14" fillId="0" borderId="43" xfId="0" applyFont="1" applyBorder="1" applyAlignment="1">
      <alignment vertical="top" wrapText="1"/>
    </xf>
    <xf numFmtId="4" fontId="11" fillId="2" borderId="14" xfId="0" applyNumberFormat="1" applyFont="1" applyFill="1" applyBorder="1" applyAlignment="1">
      <alignment horizontal="center"/>
    </xf>
    <xf numFmtId="1" fontId="14" fillId="2" borderId="30" xfId="0" applyNumberFormat="1" applyFont="1" applyFill="1" applyBorder="1" applyAlignment="1">
      <alignment horizontal="center"/>
    </xf>
    <xf numFmtId="1" fontId="14" fillId="2" borderId="43" xfId="0" applyNumberFormat="1" applyFont="1" applyFill="1" applyBorder="1" applyAlignment="1">
      <alignment horizontal="center"/>
    </xf>
    <xf numFmtId="2" fontId="14" fillId="2" borderId="56" xfId="0" applyNumberFormat="1" applyFont="1" applyFill="1" applyBorder="1" applyAlignment="1">
      <alignment horizontal="center"/>
    </xf>
    <xf numFmtId="2" fontId="14" fillId="2" borderId="44" xfId="0" applyNumberFormat="1" applyFont="1" applyFill="1" applyBorder="1" applyAlignment="1">
      <alignment horizontal="center"/>
    </xf>
    <xf numFmtId="4" fontId="14" fillId="2" borderId="55" xfId="0" applyNumberFormat="1" applyFont="1" applyFill="1" applyBorder="1" applyAlignment="1">
      <alignment horizontal="center"/>
    </xf>
    <xf numFmtId="4" fontId="14" fillId="2" borderId="36" xfId="0" applyNumberFormat="1" applyFont="1" applyFill="1" applyBorder="1" applyAlignment="1">
      <alignment horizontal="center"/>
    </xf>
    <xf numFmtId="4" fontId="14" fillId="2" borderId="14" xfId="0" applyNumberFormat="1" applyFont="1" applyFill="1" applyBorder="1" applyAlignment="1">
      <alignment horizontal="center"/>
    </xf>
    <xf numFmtId="171" fontId="14" fillId="0" borderId="36" xfId="1" applyFont="1" applyBorder="1" applyAlignment="1">
      <alignment vertical="top" wrapText="1"/>
    </xf>
    <xf numFmtId="171" fontId="14" fillId="0" borderId="14" xfId="1" applyFont="1" applyBorder="1" applyAlignment="1">
      <alignment vertical="top" wrapText="1"/>
    </xf>
    <xf numFmtId="172" fontId="14" fillId="2" borderId="42" xfId="1" applyNumberFormat="1" applyFont="1" applyFill="1" applyBorder="1" applyAlignment="1">
      <alignment horizontal="center"/>
    </xf>
    <xf numFmtId="1" fontId="14" fillId="2" borderId="41" xfId="0" applyNumberFormat="1" applyFont="1" applyFill="1" applyBorder="1" applyAlignment="1">
      <alignment horizontal="center"/>
    </xf>
    <xf numFmtId="3" fontId="2" fillId="0" borderId="41" xfId="0" applyNumberFormat="1" applyFont="1" applyBorder="1"/>
    <xf numFmtId="2" fontId="20" fillId="2" borderId="36" xfId="0" applyNumberFormat="1" applyFont="1" applyFill="1" applyBorder="1" applyAlignment="1">
      <alignment horizontal="center"/>
    </xf>
    <xf numFmtId="3" fontId="14" fillId="2" borderId="30" xfId="0" applyNumberFormat="1" applyFont="1" applyFill="1" applyBorder="1" applyAlignment="1">
      <alignment horizontal="center"/>
    </xf>
    <xf numFmtId="3" fontId="14" fillId="2" borderId="41" xfId="0" applyNumberFormat="1" applyFont="1" applyFill="1" applyBorder="1" applyAlignment="1">
      <alignment horizontal="center"/>
    </xf>
    <xf numFmtId="4" fontId="24" fillId="2" borderId="42" xfId="0" applyNumberFormat="1" applyFont="1" applyFill="1" applyBorder="1" applyAlignment="1">
      <alignment horizontal="center"/>
    </xf>
    <xf numFmtId="3" fontId="14" fillId="2" borderId="43" xfId="0" applyNumberFormat="1" applyFont="1" applyFill="1" applyBorder="1" applyAlignment="1">
      <alignment horizontal="center"/>
    </xf>
    <xf numFmtId="4" fontId="24" fillId="2" borderId="44" xfId="0" applyNumberFormat="1" applyFont="1" applyFill="1" applyBorder="1" applyAlignment="1">
      <alignment horizontal="center"/>
    </xf>
    <xf numFmtId="172" fontId="14" fillId="2" borderId="56" xfId="1" applyNumberFormat="1" applyFont="1" applyFill="1" applyBorder="1" applyAlignment="1">
      <alignment horizontal="center"/>
    </xf>
    <xf numFmtId="2" fontId="20" fillId="2" borderId="42" xfId="0" applyNumberFormat="1" applyFont="1" applyFill="1" applyBorder="1" applyAlignment="1">
      <alignment horizontal="center"/>
    </xf>
    <xf numFmtId="49" fontId="5" fillId="3" borderId="57" xfId="0" applyNumberFormat="1" applyFont="1" applyFill="1" applyBorder="1" applyAlignment="1">
      <alignment horizontal="center"/>
    </xf>
    <xf numFmtId="0" fontId="5" fillId="3" borderId="50" xfId="0" applyFont="1" applyFill="1" applyBorder="1" applyAlignment="1">
      <alignment horizontal="center"/>
    </xf>
    <xf numFmtId="0" fontId="5" fillId="3" borderId="58" xfId="0" applyFont="1" applyFill="1" applyBorder="1" applyAlignment="1">
      <alignment horizontal="center"/>
    </xf>
    <xf numFmtId="0" fontId="5" fillId="3" borderId="59" xfId="0" applyFont="1" applyFill="1" applyBorder="1" applyAlignment="1">
      <alignment horizontal="center"/>
    </xf>
    <xf numFmtId="0" fontId="5" fillId="3" borderId="51" xfId="0" applyFont="1" applyFill="1" applyBorder="1" applyAlignment="1">
      <alignment horizontal="center"/>
    </xf>
    <xf numFmtId="0" fontId="5" fillId="3" borderId="52" xfId="0" applyFont="1" applyFill="1" applyBorder="1" applyAlignment="1">
      <alignment horizontal="center"/>
    </xf>
    <xf numFmtId="49" fontId="5" fillId="0" borderId="19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74" fontId="2" fillId="0" borderId="48" xfId="0" applyNumberFormat="1" applyFont="1" applyBorder="1" applyAlignment="1">
      <alignment horizontal="right" indent="2"/>
    </xf>
    <xf numFmtId="174" fontId="2" fillId="0" borderId="13" xfId="0" applyNumberFormat="1" applyFont="1" applyBorder="1" applyAlignment="1">
      <alignment horizontal="right" indent="2"/>
    </xf>
    <xf numFmtId="174" fontId="3" fillId="0" borderId="48" xfId="0" applyNumberFormat="1" applyFont="1" applyBorder="1" applyAlignment="1">
      <alignment horizontal="right" indent="2"/>
    </xf>
    <xf numFmtId="174" fontId="3" fillId="0" borderId="13" xfId="0" applyNumberFormat="1" applyFont="1" applyBorder="1" applyAlignment="1">
      <alignment horizontal="right" indent="2"/>
    </xf>
    <xf numFmtId="174" fontId="8" fillId="3" borderId="60" xfId="0" applyNumberFormat="1" applyFont="1" applyFill="1" applyBorder="1" applyAlignment="1">
      <alignment horizontal="right" indent="2"/>
    </xf>
    <xf numFmtId="174" fontId="8" fillId="3" borderId="61" xfId="0" applyNumberFormat="1" applyFont="1" applyFill="1" applyBorder="1" applyAlignment="1">
      <alignment horizontal="right" indent="2"/>
    </xf>
    <xf numFmtId="0" fontId="5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left"/>
    </xf>
    <xf numFmtId="0" fontId="7" fillId="0" borderId="48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48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3" fillId="0" borderId="31" xfId="0" applyFont="1" applyBorder="1" applyAlignment="1">
      <alignment horizontal="center" shrinkToFit="1"/>
    </xf>
    <xf numFmtId="0" fontId="3" fillId="0" borderId="33" xfId="0" applyFont="1" applyBorder="1" applyAlignment="1">
      <alignment horizontal="center" shrinkToFit="1"/>
    </xf>
    <xf numFmtId="0" fontId="2" fillId="0" borderId="62" xfId="2" applyFont="1" applyBorder="1" applyAlignment="1">
      <alignment horizontal="center"/>
    </xf>
    <xf numFmtId="0" fontId="2" fillId="0" borderId="63" xfId="2" applyFont="1" applyBorder="1" applyAlignment="1">
      <alignment horizontal="center"/>
    </xf>
    <xf numFmtId="0" fontId="2" fillId="0" borderId="64" xfId="2" applyFont="1" applyBorder="1" applyAlignment="1">
      <alignment horizontal="center"/>
    </xf>
    <xf numFmtId="0" fontId="2" fillId="0" borderId="65" xfId="2" applyFont="1" applyBorder="1" applyAlignment="1">
      <alignment horizontal="center"/>
    </xf>
    <xf numFmtId="0" fontId="6" fillId="0" borderId="66" xfId="2" applyFont="1" applyBorder="1" applyAlignment="1">
      <alignment horizontal="left"/>
    </xf>
    <xf numFmtId="0" fontId="6" fillId="0" borderId="47" xfId="2" applyFont="1" applyBorder="1" applyAlignment="1">
      <alignment horizontal="left"/>
    </xf>
    <xf numFmtId="0" fontId="6" fillId="0" borderId="67" xfId="2" applyFont="1" applyBorder="1" applyAlignment="1">
      <alignment horizontal="left"/>
    </xf>
  </cellXfs>
  <cellStyles count="3">
    <cellStyle name="Euro" xfId="1"/>
    <cellStyle name="Normální" xfId="0" builtinId="0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&#253;kresy/UP%20Olomouc-TKB/LF%20UP%20Olomouc%20-%20ZDS/SO01-4.9/SO01-4.9%20Rozpo&#269;et_formul&#225;&#34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zivatel/Local%20Settings/Temporary%20Internet%20Files/Content.IE5/F9EBPWV1/F1.1-R%20Rozpo&#269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&#253;kresy/nem.%20Plze&#328;-FN/HELIPORT/Rozpo&#269;et%20-%20vz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>
        <row r="7">
          <cell r="B7" t="str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zoomScaleNormal="100" zoomScaleSheetLayoutView="100" workbookViewId="0">
      <selection activeCell="I1" sqref="I1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44140625" customWidth="1"/>
    <col min="6" max="6" width="16.5546875" customWidth="1"/>
    <col min="7" max="7" width="15.33203125" customWidth="1"/>
  </cols>
  <sheetData>
    <row r="1" spans="1:7" ht="18" thickBot="1" x14ac:dyDescent="0.35">
      <c r="A1" s="3"/>
      <c r="B1" s="111"/>
      <c r="C1" s="111"/>
      <c r="D1" s="4" t="s">
        <v>50</v>
      </c>
      <c r="E1" s="111"/>
      <c r="F1" s="111"/>
      <c r="G1" s="112"/>
    </row>
    <row r="2" spans="1:7" x14ac:dyDescent="0.25">
      <c r="A2" s="5" t="s">
        <v>51</v>
      </c>
      <c r="B2" s="6"/>
      <c r="C2" s="7"/>
      <c r="D2" s="7" t="s">
        <v>139</v>
      </c>
      <c r="E2" s="6"/>
      <c r="F2" s="7"/>
      <c r="G2" s="8"/>
    </row>
    <row r="3" spans="1:7" x14ac:dyDescent="0.25">
      <c r="A3" s="85"/>
      <c r="B3" s="9"/>
      <c r="C3" s="10"/>
      <c r="D3" s="10"/>
      <c r="E3" s="9"/>
      <c r="F3" s="11"/>
      <c r="G3" s="12"/>
    </row>
    <row r="4" spans="1:7" x14ac:dyDescent="0.25">
      <c r="A4" s="13" t="s">
        <v>52</v>
      </c>
      <c r="B4" s="9"/>
      <c r="C4" s="10" t="s">
        <v>53</v>
      </c>
      <c r="D4" s="10"/>
      <c r="E4" s="9"/>
      <c r="F4" s="11" t="s">
        <v>54</v>
      </c>
      <c r="G4" s="14"/>
    </row>
    <row r="5" spans="1:7" x14ac:dyDescent="0.25">
      <c r="A5" s="15"/>
      <c r="B5" s="113"/>
      <c r="C5" s="114" t="s">
        <v>140</v>
      </c>
      <c r="D5" s="115"/>
      <c r="E5" s="116"/>
      <c r="F5" s="11" t="s">
        <v>55</v>
      </c>
      <c r="G5" s="12"/>
    </row>
    <row r="6" spans="1:7" x14ac:dyDescent="0.25">
      <c r="A6" s="13" t="s">
        <v>56</v>
      </c>
      <c r="B6" s="9"/>
      <c r="C6" s="10" t="s">
        <v>57</v>
      </c>
      <c r="D6" s="10"/>
      <c r="E6" s="9"/>
      <c r="F6" s="16" t="s">
        <v>58</v>
      </c>
      <c r="G6" s="17"/>
    </row>
    <row r="7" spans="1:7" x14ac:dyDescent="0.25">
      <c r="A7" s="18"/>
      <c r="B7" s="117"/>
      <c r="C7" s="114" t="s">
        <v>144</v>
      </c>
      <c r="D7" s="118"/>
      <c r="E7" s="118"/>
      <c r="F7" s="19" t="s">
        <v>59</v>
      </c>
      <c r="G7" s="17"/>
    </row>
    <row r="8" spans="1:7" x14ac:dyDescent="0.25">
      <c r="A8" s="20" t="s">
        <v>60</v>
      </c>
      <c r="B8" s="11"/>
      <c r="C8" s="278" t="s">
        <v>141</v>
      </c>
      <c r="D8" s="278"/>
      <c r="E8" s="279"/>
      <c r="F8" s="21" t="s">
        <v>61</v>
      </c>
      <c r="G8" s="22"/>
    </row>
    <row r="9" spans="1:7" x14ac:dyDescent="0.25">
      <c r="A9" s="20" t="s">
        <v>62</v>
      </c>
      <c r="B9" s="11"/>
      <c r="C9" s="280"/>
      <c r="D9" s="280"/>
      <c r="E9" s="281"/>
      <c r="F9" s="11"/>
      <c r="G9" s="23"/>
    </row>
    <row r="10" spans="1:7" x14ac:dyDescent="0.25">
      <c r="A10" s="20" t="s">
        <v>63</v>
      </c>
      <c r="B10" s="11"/>
      <c r="C10" s="278" t="s">
        <v>133</v>
      </c>
      <c r="D10" s="278"/>
      <c r="E10" s="278"/>
      <c r="F10" s="24"/>
      <c r="G10" s="25"/>
    </row>
    <row r="11" spans="1:7" x14ac:dyDescent="0.25">
      <c r="A11" s="20" t="s">
        <v>64</v>
      </c>
      <c r="B11" s="11"/>
      <c r="C11" s="280"/>
      <c r="D11" s="280"/>
      <c r="E11" s="280"/>
      <c r="F11" s="26" t="s">
        <v>65</v>
      </c>
      <c r="G11" s="27"/>
    </row>
    <row r="12" spans="1:7" x14ac:dyDescent="0.25">
      <c r="A12" s="28" t="s">
        <v>66</v>
      </c>
      <c r="B12" s="9"/>
      <c r="C12" s="282"/>
      <c r="D12" s="282"/>
      <c r="E12" s="282"/>
      <c r="F12" s="29" t="s">
        <v>67</v>
      </c>
      <c r="G12" s="30"/>
    </row>
    <row r="13" spans="1:7" ht="18" thickBot="1" x14ac:dyDescent="0.3">
      <c r="A13" s="31" t="s">
        <v>68</v>
      </c>
      <c r="B13" s="32"/>
      <c r="C13" s="32"/>
      <c r="D13" s="32"/>
      <c r="E13" s="33"/>
      <c r="F13" s="33"/>
      <c r="G13" s="34"/>
    </row>
    <row r="14" spans="1:7" ht="13.8" thickBot="1" x14ac:dyDescent="0.3">
      <c r="A14" s="35" t="s">
        <v>69</v>
      </c>
      <c r="B14" s="36"/>
      <c r="C14" s="37"/>
      <c r="D14" s="38" t="s">
        <v>70</v>
      </c>
      <c r="E14" s="39"/>
      <c r="F14" s="39"/>
      <c r="G14" s="37"/>
    </row>
    <row r="15" spans="1:7" x14ac:dyDescent="0.25">
      <c r="A15" s="40"/>
      <c r="B15" s="41" t="s">
        <v>71</v>
      </c>
      <c r="C15" s="81">
        <v>0</v>
      </c>
      <c r="D15" s="82"/>
      <c r="E15" s="83"/>
      <c r="F15" s="84"/>
      <c r="G15" s="81"/>
    </row>
    <row r="16" spans="1:7" x14ac:dyDescent="0.25">
      <c r="A16" s="40" t="s">
        <v>72</v>
      </c>
      <c r="B16" s="41" t="s">
        <v>73</v>
      </c>
      <c r="C16" s="81">
        <v>0</v>
      </c>
      <c r="D16" s="85"/>
      <c r="E16" s="86"/>
      <c r="F16" s="87"/>
      <c r="G16" s="81"/>
    </row>
    <row r="17" spans="1:7" x14ac:dyDescent="0.25">
      <c r="A17" s="40" t="s">
        <v>74</v>
      </c>
      <c r="B17" s="41" t="s">
        <v>75</v>
      </c>
      <c r="C17" s="81">
        <v>0</v>
      </c>
      <c r="D17" s="85"/>
      <c r="E17" s="86"/>
      <c r="F17" s="87"/>
      <c r="G17" s="81"/>
    </row>
    <row r="18" spans="1:7" x14ac:dyDescent="0.25">
      <c r="A18" s="43" t="s">
        <v>76</v>
      </c>
      <c r="B18" s="44" t="s">
        <v>77</v>
      </c>
      <c r="C18" s="81">
        <v>0</v>
      </c>
      <c r="D18" s="85"/>
      <c r="E18" s="86"/>
      <c r="F18" s="87"/>
      <c r="G18" s="81"/>
    </row>
    <row r="19" spans="1:7" x14ac:dyDescent="0.25">
      <c r="A19" s="45" t="s">
        <v>78</v>
      </c>
      <c r="B19" s="41"/>
      <c r="C19" s="81">
        <f>SUM(C15:C18)</f>
        <v>0</v>
      </c>
      <c r="D19" s="85"/>
      <c r="E19" s="86"/>
      <c r="F19" s="87"/>
      <c r="G19" s="81"/>
    </row>
    <row r="20" spans="1:7" x14ac:dyDescent="0.25">
      <c r="A20" s="45"/>
      <c r="B20" s="41"/>
      <c r="C20" s="81"/>
      <c r="D20" s="85"/>
      <c r="E20" s="86"/>
      <c r="F20" s="87"/>
      <c r="G20" s="81"/>
    </row>
    <row r="21" spans="1:7" x14ac:dyDescent="0.25">
      <c r="A21" s="45" t="s">
        <v>17</v>
      </c>
      <c r="B21" s="41"/>
      <c r="C21" s="81">
        <f>HZS</f>
        <v>0</v>
      </c>
      <c r="D21" s="85"/>
      <c r="E21" s="86"/>
      <c r="F21" s="87"/>
      <c r="G21" s="81"/>
    </row>
    <row r="22" spans="1:7" x14ac:dyDescent="0.25">
      <c r="A22" s="46" t="s">
        <v>79</v>
      </c>
      <c r="B22" s="47"/>
      <c r="C22" s="81">
        <f>C19+C21</f>
        <v>0</v>
      </c>
      <c r="D22" s="85"/>
      <c r="E22" s="86"/>
      <c r="F22" s="87"/>
      <c r="G22" s="81"/>
    </row>
    <row r="23" spans="1:7" ht="13.8" thickBot="1" x14ac:dyDescent="0.3">
      <c r="A23" s="283" t="s">
        <v>80</v>
      </c>
      <c r="B23" s="284"/>
      <c r="C23" s="88">
        <f>C22+G23</f>
        <v>0</v>
      </c>
      <c r="D23" s="89"/>
      <c r="E23" s="90"/>
      <c r="F23" s="91"/>
      <c r="G23" s="81"/>
    </row>
    <row r="24" spans="1:7" x14ac:dyDescent="0.25">
      <c r="A24" s="48" t="s">
        <v>81</v>
      </c>
      <c r="B24" s="49"/>
      <c r="C24" s="50"/>
      <c r="D24" s="49" t="s">
        <v>82</v>
      </c>
      <c r="E24" s="49"/>
      <c r="F24" s="51" t="s">
        <v>83</v>
      </c>
      <c r="G24" s="52"/>
    </row>
    <row r="25" spans="1:7" x14ac:dyDescent="0.25">
      <c r="A25" s="46" t="s">
        <v>84</v>
      </c>
      <c r="B25" s="47"/>
      <c r="C25" s="92" t="s">
        <v>85</v>
      </c>
      <c r="D25" s="93" t="s">
        <v>84</v>
      </c>
      <c r="E25" s="80"/>
      <c r="F25" s="94" t="s">
        <v>84</v>
      </c>
      <c r="G25" s="95"/>
    </row>
    <row r="26" spans="1:7" x14ac:dyDescent="0.25">
      <c r="A26" s="46" t="s">
        <v>86</v>
      </c>
      <c r="B26" s="53"/>
      <c r="C26" s="102" t="s">
        <v>142</v>
      </c>
      <c r="D26" s="93" t="s">
        <v>86</v>
      </c>
      <c r="E26" s="80"/>
      <c r="F26" s="94" t="s">
        <v>86</v>
      </c>
      <c r="G26" s="95"/>
    </row>
    <row r="27" spans="1:7" x14ac:dyDescent="0.25">
      <c r="A27" s="46"/>
      <c r="B27" s="54"/>
      <c r="C27" s="92"/>
      <c r="D27" s="93"/>
      <c r="E27" s="80"/>
      <c r="F27" s="94"/>
      <c r="G27" s="95"/>
    </row>
    <row r="28" spans="1:7" x14ac:dyDescent="0.25">
      <c r="A28" s="46" t="s">
        <v>87</v>
      </c>
      <c r="B28" s="47"/>
      <c r="C28" s="92"/>
      <c r="D28" s="94" t="s">
        <v>88</v>
      </c>
      <c r="E28" s="92"/>
      <c r="F28" s="96" t="s">
        <v>88</v>
      </c>
      <c r="G28" s="95"/>
    </row>
    <row r="29" spans="1:7" x14ac:dyDescent="0.25">
      <c r="A29" s="46"/>
      <c r="B29" s="47"/>
      <c r="C29" s="97"/>
      <c r="D29" s="98"/>
      <c r="E29" s="97"/>
      <c r="F29" s="93"/>
      <c r="G29" s="95"/>
    </row>
    <row r="30" spans="1:7" x14ac:dyDescent="0.25">
      <c r="A30" s="55" t="s">
        <v>89</v>
      </c>
      <c r="B30" s="56"/>
      <c r="C30" s="99">
        <v>21</v>
      </c>
      <c r="D30" s="100" t="s">
        <v>90</v>
      </c>
      <c r="E30" s="101"/>
      <c r="F30" s="271">
        <v>0</v>
      </c>
      <c r="G30" s="272"/>
    </row>
    <row r="31" spans="1:7" x14ac:dyDescent="0.25">
      <c r="A31" s="55" t="s">
        <v>91</v>
      </c>
      <c r="B31" s="56"/>
      <c r="C31" s="57">
        <v>21</v>
      </c>
      <c r="D31" s="56" t="s">
        <v>92</v>
      </c>
      <c r="E31" s="58"/>
      <c r="F31" s="273">
        <f>ROUND(PRODUCT(F30,C31/100),0)</f>
        <v>0</v>
      </c>
      <c r="G31" s="274"/>
    </row>
    <row r="32" spans="1:7" x14ac:dyDescent="0.25">
      <c r="A32" s="55" t="s">
        <v>89</v>
      </c>
      <c r="B32" s="56"/>
      <c r="C32" s="57">
        <v>15</v>
      </c>
      <c r="D32" s="56" t="s">
        <v>92</v>
      </c>
      <c r="E32" s="58"/>
      <c r="F32" s="273">
        <v>0</v>
      </c>
      <c r="G32" s="274"/>
    </row>
    <row r="33" spans="1:7" x14ac:dyDescent="0.25">
      <c r="A33" s="55" t="s">
        <v>91</v>
      </c>
      <c r="B33" s="59"/>
      <c r="C33" s="60">
        <v>15</v>
      </c>
      <c r="D33" s="56" t="s">
        <v>92</v>
      </c>
      <c r="E33" s="42"/>
      <c r="F33" s="273">
        <f>ROUND(PRODUCT(F32,C33/100),0)</f>
        <v>0</v>
      </c>
      <c r="G33" s="274"/>
    </row>
    <row r="34" spans="1:7" ht="16.2" thickBot="1" x14ac:dyDescent="0.35">
      <c r="A34" s="61" t="s">
        <v>93</v>
      </c>
      <c r="B34" s="62"/>
      <c r="C34" s="62"/>
      <c r="D34" s="62"/>
      <c r="E34" s="63"/>
      <c r="F34" s="275">
        <f>ROUND(SUM(F30:F33),0)</f>
        <v>0</v>
      </c>
      <c r="G34" s="276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64" t="s">
        <v>94</v>
      </c>
      <c r="B36" s="64"/>
      <c r="C36" s="64"/>
      <c r="D36" s="64"/>
      <c r="E36" s="64"/>
      <c r="F36" s="64"/>
      <c r="G36" s="64"/>
    </row>
    <row r="37" spans="1:7" ht="12.75" customHeight="1" x14ac:dyDescent="0.25">
      <c r="A37" s="64"/>
      <c r="B37" s="277" t="s">
        <v>95</v>
      </c>
      <c r="C37" s="277"/>
      <c r="D37" s="277"/>
      <c r="E37" s="277"/>
      <c r="F37" s="277"/>
      <c r="G37" s="277"/>
    </row>
    <row r="38" spans="1:7" x14ac:dyDescent="0.25">
      <c r="A38" s="65"/>
      <c r="B38" s="277"/>
      <c r="C38" s="277"/>
      <c r="D38" s="277"/>
      <c r="E38" s="277"/>
      <c r="F38" s="277"/>
      <c r="G38" s="277"/>
    </row>
    <row r="39" spans="1:7" x14ac:dyDescent="0.25">
      <c r="A39" s="65"/>
      <c r="B39" s="277"/>
      <c r="C39" s="277"/>
      <c r="D39" s="277"/>
      <c r="E39" s="277"/>
      <c r="F39" s="277"/>
      <c r="G39" s="277"/>
    </row>
    <row r="40" spans="1:7" x14ac:dyDescent="0.25">
      <c r="A40" s="65"/>
      <c r="B40" s="277"/>
      <c r="C40" s="277"/>
      <c r="D40" s="277"/>
      <c r="E40" s="277"/>
      <c r="F40" s="277"/>
      <c r="G40" s="277"/>
    </row>
    <row r="41" spans="1:7" x14ac:dyDescent="0.25">
      <c r="A41" s="65"/>
      <c r="B41" s="277"/>
      <c r="C41" s="277"/>
      <c r="D41" s="277"/>
      <c r="E41" s="277"/>
      <c r="F41" s="277"/>
      <c r="G41" s="277"/>
    </row>
    <row r="42" spans="1:7" x14ac:dyDescent="0.25">
      <c r="A42" s="65"/>
      <c r="B42" s="277"/>
      <c r="C42" s="277"/>
      <c r="D42" s="277"/>
      <c r="E42" s="277"/>
      <c r="F42" s="277"/>
      <c r="G42" s="277"/>
    </row>
    <row r="43" spans="1:7" x14ac:dyDescent="0.25">
      <c r="A43" s="65"/>
      <c r="B43" s="277"/>
      <c r="C43" s="277"/>
      <c r="D43" s="277"/>
      <c r="E43" s="277"/>
      <c r="F43" s="277"/>
      <c r="G43" s="277"/>
    </row>
    <row r="44" spans="1:7" x14ac:dyDescent="0.25">
      <c r="A44" s="65"/>
      <c r="B44" s="277"/>
      <c r="C44" s="277"/>
      <c r="D44" s="277"/>
      <c r="E44" s="277"/>
      <c r="F44" s="277"/>
      <c r="G44" s="277"/>
    </row>
    <row r="45" spans="1:7" x14ac:dyDescent="0.25">
      <c r="A45" s="65"/>
      <c r="B45" s="277"/>
      <c r="C45" s="277"/>
      <c r="D45" s="277"/>
      <c r="E45" s="277"/>
      <c r="F45" s="277"/>
      <c r="G45" s="277"/>
    </row>
  </sheetData>
  <mergeCells count="12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37:G45"/>
  </mergeCells>
  <pageMargins left="0.7" right="0.7" top="0.78740157499999996" bottom="0.78740157499999996" header="0.3" footer="0.3"/>
  <pageSetup paperSize="9" scale="95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Normal="100" zoomScaleSheetLayoutView="100" workbookViewId="0">
      <selection activeCell="K1" sqref="K1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85" t="s">
        <v>96</v>
      </c>
      <c r="B1" s="286"/>
      <c r="C1" s="66" t="s">
        <v>144</v>
      </c>
      <c r="D1" s="103"/>
      <c r="E1" s="104"/>
      <c r="F1" s="103"/>
      <c r="G1" s="105" t="s">
        <v>97</v>
      </c>
      <c r="H1" s="106"/>
      <c r="I1" s="107"/>
    </row>
    <row r="2" spans="1:9" ht="13.8" thickBot="1" x14ac:dyDescent="0.3">
      <c r="A2" s="287" t="s">
        <v>98</v>
      </c>
      <c r="B2" s="288"/>
      <c r="C2" s="108" t="s">
        <v>140</v>
      </c>
      <c r="D2" s="109"/>
      <c r="E2" s="110"/>
      <c r="F2" s="109"/>
      <c r="G2" s="289" t="s">
        <v>143</v>
      </c>
      <c r="H2" s="290"/>
      <c r="I2" s="291"/>
    </row>
    <row r="3" spans="1:9" ht="13.8" thickTop="1" x14ac:dyDescent="0.25">
      <c r="A3" s="2"/>
      <c r="B3" s="2"/>
      <c r="C3" s="2"/>
      <c r="D3" s="2"/>
      <c r="E3" s="2"/>
      <c r="F3" s="47"/>
      <c r="G3" s="2"/>
      <c r="H3" s="2"/>
      <c r="I3" s="2"/>
    </row>
    <row r="4" spans="1:9" ht="17.399999999999999" x14ac:dyDescent="0.3">
      <c r="A4" s="67" t="s">
        <v>99</v>
      </c>
      <c r="B4" s="68"/>
      <c r="C4" s="68"/>
      <c r="D4" s="68"/>
      <c r="E4" s="69"/>
      <c r="F4" s="68"/>
      <c r="G4" s="68"/>
      <c r="H4" s="68"/>
      <c r="I4" s="68"/>
    </row>
    <row r="5" spans="1:9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9" ht="13.8" thickBot="1" x14ac:dyDescent="0.3">
      <c r="A6" s="262"/>
      <c r="B6" s="263" t="s">
        <v>100</v>
      </c>
      <c r="C6" s="263"/>
      <c r="D6" s="264"/>
      <c r="E6" s="265" t="s">
        <v>101</v>
      </c>
      <c r="F6" s="266" t="s">
        <v>102</v>
      </c>
      <c r="G6" s="266" t="s">
        <v>103</v>
      </c>
      <c r="H6" s="266" t="s">
        <v>104</v>
      </c>
      <c r="I6" s="267" t="s">
        <v>17</v>
      </c>
    </row>
    <row r="7" spans="1:9" ht="13.8" thickBot="1" x14ac:dyDescent="0.3">
      <c r="A7" s="268"/>
      <c r="B7" s="269" t="s">
        <v>169</v>
      </c>
      <c r="C7" s="269"/>
      <c r="D7" s="269"/>
      <c r="E7" s="269"/>
      <c r="F7" s="269"/>
      <c r="G7" s="269"/>
      <c r="H7" s="269"/>
      <c r="I7" s="270"/>
    </row>
    <row r="8" spans="1:9" x14ac:dyDescent="0.25">
      <c r="A8" s="70" t="str">
        <f>[3]Položky!B7</f>
        <v>1</v>
      </c>
      <c r="B8" s="71" t="s">
        <v>105</v>
      </c>
      <c r="C8" s="47"/>
      <c r="D8" s="72"/>
      <c r="E8" s="253">
        <v>0</v>
      </c>
      <c r="F8" s="73"/>
      <c r="G8" s="73"/>
      <c r="H8" s="73"/>
      <c r="I8" s="74"/>
    </row>
    <row r="9" spans="1:9" x14ac:dyDescent="0.25">
      <c r="A9" s="70" t="s">
        <v>106</v>
      </c>
      <c r="B9" s="71" t="s">
        <v>107</v>
      </c>
      <c r="C9" s="47"/>
      <c r="D9" s="72"/>
      <c r="E9" s="253">
        <v>0</v>
      </c>
      <c r="F9" s="73"/>
      <c r="G9" s="73"/>
      <c r="H9" s="73"/>
      <c r="I9" s="74"/>
    </row>
    <row r="10" spans="1:9" x14ac:dyDescent="0.25">
      <c r="A10" s="70" t="s">
        <v>122</v>
      </c>
      <c r="B10" s="71" t="s">
        <v>16</v>
      </c>
      <c r="C10" s="47"/>
      <c r="D10" s="72"/>
      <c r="E10" s="253">
        <v>0</v>
      </c>
      <c r="F10" s="73"/>
      <c r="G10" s="73"/>
      <c r="H10" s="73"/>
      <c r="I10" s="74"/>
    </row>
    <row r="11" spans="1:9" x14ac:dyDescent="0.25">
      <c r="A11" s="70" t="s">
        <v>123</v>
      </c>
      <c r="B11" s="71" t="s">
        <v>12</v>
      </c>
      <c r="C11" s="47"/>
      <c r="D11" s="72"/>
      <c r="E11" s="253">
        <v>0</v>
      </c>
      <c r="F11" s="73"/>
      <c r="G11" s="73"/>
      <c r="H11" s="73"/>
      <c r="I11" s="74"/>
    </row>
    <row r="12" spans="1:9" x14ac:dyDescent="0.25">
      <c r="A12" s="70" t="s">
        <v>108</v>
      </c>
      <c r="B12" s="71" t="s">
        <v>15</v>
      </c>
      <c r="C12" s="47"/>
      <c r="D12" s="72"/>
      <c r="E12" s="253">
        <v>0</v>
      </c>
      <c r="F12" s="73"/>
      <c r="G12" s="73"/>
      <c r="H12" s="73"/>
      <c r="I12" s="74"/>
    </row>
    <row r="13" spans="1:9" x14ac:dyDescent="0.25">
      <c r="A13" s="70" t="s">
        <v>109</v>
      </c>
      <c r="B13" s="71" t="s">
        <v>110</v>
      </c>
      <c r="C13" s="47"/>
      <c r="D13" s="72"/>
      <c r="E13" s="253">
        <v>0</v>
      </c>
      <c r="F13" s="73"/>
      <c r="G13" s="73"/>
      <c r="H13" s="73"/>
      <c r="I13" s="74"/>
    </row>
    <row r="14" spans="1:9" ht="13.8" thickBot="1" x14ac:dyDescent="0.3">
      <c r="A14" s="70" t="s">
        <v>114</v>
      </c>
      <c r="B14" s="71" t="s">
        <v>120</v>
      </c>
      <c r="C14" s="47"/>
      <c r="D14" s="72"/>
      <c r="E14" s="253">
        <v>0</v>
      </c>
      <c r="F14" s="73"/>
      <c r="G14" s="73"/>
      <c r="H14" s="73"/>
      <c r="I14" s="74"/>
    </row>
    <row r="15" spans="1:9" ht="13.8" thickBot="1" x14ac:dyDescent="0.3">
      <c r="A15" s="75"/>
      <c r="B15" s="76" t="s">
        <v>162</v>
      </c>
      <c r="C15" s="76"/>
      <c r="D15" s="77"/>
      <c r="E15" s="78">
        <f>SUM(E8:E14)</f>
        <v>0</v>
      </c>
      <c r="F15" s="78">
        <f>SUM(F8:F14)</f>
        <v>0</v>
      </c>
      <c r="G15" s="78">
        <f>SUM(G8:G14)</f>
        <v>0</v>
      </c>
      <c r="H15" s="78">
        <f>SUM(H8:H14)</f>
        <v>0</v>
      </c>
      <c r="I15" s="79">
        <f>SUM(I8:I14)</f>
        <v>0</v>
      </c>
    </row>
    <row r="16" spans="1:9" ht="13.8" thickBot="1" x14ac:dyDescent="0.3">
      <c r="A16" s="268"/>
      <c r="B16" s="269" t="s">
        <v>170</v>
      </c>
      <c r="C16" s="269"/>
      <c r="D16" s="269"/>
      <c r="E16" s="269"/>
      <c r="F16" s="269"/>
      <c r="G16" s="269"/>
      <c r="H16" s="269"/>
      <c r="I16" s="270"/>
    </row>
    <row r="17" spans="1:9" x14ac:dyDescent="0.25">
      <c r="A17" s="70" t="s">
        <v>160</v>
      </c>
      <c r="B17" s="71" t="s">
        <v>105</v>
      </c>
      <c r="C17" s="47"/>
      <c r="D17" s="72"/>
      <c r="E17" s="253">
        <v>0</v>
      </c>
      <c r="F17" s="73"/>
      <c r="G17" s="73"/>
      <c r="H17" s="73"/>
      <c r="I17" s="74"/>
    </row>
    <row r="18" spans="1:9" x14ac:dyDescent="0.25">
      <c r="A18" s="70" t="s">
        <v>106</v>
      </c>
      <c r="B18" s="71" t="s">
        <v>107</v>
      </c>
      <c r="C18" s="47"/>
      <c r="D18" s="72"/>
      <c r="E18" s="253">
        <v>0</v>
      </c>
      <c r="F18" s="73"/>
      <c r="G18" s="73"/>
      <c r="H18" s="73"/>
      <c r="I18" s="74"/>
    </row>
    <row r="19" spans="1:9" x14ac:dyDescent="0.25">
      <c r="A19" s="70" t="s">
        <v>122</v>
      </c>
      <c r="B19" s="71" t="s">
        <v>16</v>
      </c>
      <c r="C19" s="47"/>
      <c r="D19" s="72"/>
      <c r="E19" s="253">
        <v>0</v>
      </c>
      <c r="F19" s="73"/>
      <c r="G19" s="73"/>
      <c r="H19" s="73"/>
      <c r="I19" s="74"/>
    </row>
    <row r="20" spans="1:9" x14ac:dyDescent="0.25">
      <c r="A20" s="70" t="s">
        <v>123</v>
      </c>
      <c r="B20" s="71" t="s">
        <v>12</v>
      </c>
      <c r="C20" s="47"/>
      <c r="D20" s="72"/>
      <c r="E20" s="253">
        <v>0</v>
      </c>
      <c r="F20" s="73"/>
      <c r="G20" s="73"/>
      <c r="H20" s="73"/>
      <c r="I20" s="74"/>
    </row>
    <row r="21" spans="1:9" x14ac:dyDescent="0.25">
      <c r="A21" s="70" t="s">
        <v>108</v>
      </c>
      <c r="B21" s="71" t="s">
        <v>15</v>
      </c>
      <c r="C21" s="47"/>
      <c r="D21" s="72"/>
      <c r="E21" s="253">
        <v>0</v>
      </c>
      <c r="F21" s="73"/>
      <c r="G21" s="73"/>
      <c r="H21" s="73"/>
      <c r="I21" s="74"/>
    </row>
    <row r="22" spans="1:9" x14ac:dyDescent="0.25">
      <c r="A22" s="70" t="s">
        <v>109</v>
      </c>
      <c r="B22" s="71" t="s">
        <v>110</v>
      </c>
      <c r="C22" s="47"/>
      <c r="D22" s="72"/>
      <c r="E22" s="253">
        <v>0</v>
      </c>
      <c r="F22" s="73"/>
      <c r="G22" s="73"/>
      <c r="H22" s="73"/>
      <c r="I22" s="74"/>
    </row>
    <row r="23" spans="1:9" ht="13.8" thickBot="1" x14ac:dyDescent="0.3">
      <c r="A23" s="70" t="s">
        <v>114</v>
      </c>
      <c r="B23" s="71" t="s">
        <v>120</v>
      </c>
      <c r="C23" s="47"/>
      <c r="D23" s="72"/>
      <c r="E23" s="253">
        <v>0</v>
      </c>
      <c r="F23" s="73"/>
      <c r="G23" s="73"/>
      <c r="H23" s="73"/>
      <c r="I23" s="74"/>
    </row>
    <row r="24" spans="1:9" ht="13.8" thickBot="1" x14ac:dyDescent="0.3">
      <c r="A24" s="75"/>
      <c r="B24" s="76" t="s">
        <v>161</v>
      </c>
      <c r="C24" s="76"/>
      <c r="D24" s="77"/>
      <c r="E24" s="78">
        <f>SUM(E17:E23)</f>
        <v>0</v>
      </c>
      <c r="F24" s="78">
        <f>SUM(F17:F23)</f>
        <v>0</v>
      </c>
      <c r="G24" s="78">
        <f>SUM(G17:G23)</f>
        <v>0</v>
      </c>
      <c r="H24" s="78">
        <f>SUM(H17:H23)</f>
        <v>0</v>
      </c>
      <c r="I24" s="79">
        <f>SUM(I17:I23)</f>
        <v>0</v>
      </c>
    </row>
    <row r="25" spans="1:9" ht="13.8" thickBot="1" x14ac:dyDescent="0.3">
      <c r="A25" s="75"/>
      <c r="B25" s="76" t="s">
        <v>111</v>
      </c>
      <c r="C25" s="76"/>
      <c r="D25" s="77"/>
      <c r="E25" s="78">
        <f>SUM(E15,E24)</f>
        <v>0</v>
      </c>
      <c r="F25" s="78">
        <f>SUM(F18:F24)</f>
        <v>0</v>
      </c>
      <c r="G25" s="78">
        <f>SUM(G18:G24)</f>
        <v>0</v>
      </c>
      <c r="H25" s="78">
        <f>SUM(H18:H24)</f>
        <v>0</v>
      </c>
      <c r="I25" s="79">
        <f>SUM(I18:I24)</f>
        <v>0</v>
      </c>
    </row>
  </sheetData>
  <mergeCells count="3">
    <mergeCell ref="A1:B1"/>
    <mergeCell ref="A2:B2"/>
    <mergeCell ref="G2:I2"/>
  </mergeCells>
  <pageMargins left="0.7" right="0.7" top="0.78740157499999996" bottom="0.78740157499999996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view="pageBreakPreview" zoomScaleNormal="100" zoomScaleSheetLayoutView="100" workbookViewId="0">
      <selection activeCell="H1" sqref="H1"/>
    </sheetView>
  </sheetViews>
  <sheetFormatPr defaultColWidth="9.109375" defaultRowHeight="13.2" x14ac:dyDescent="0.25"/>
  <cols>
    <col min="1" max="1" width="5" style="124" customWidth="1"/>
    <col min="2" max="2" width="40.33203125" style="124" customWidth="1"/>
    <col min="3" max="3" width="11.44140625" style="124" customWidth="1"/>
    <col min="4" max="4" width="9.6640625" style="124" customWidth="1"/>
    <col min="5" max="5" width="12" style="124" customWidth="1"/>
    <col min="6" max="6" width="11.109375" style="124" customWidth="1"/>
    <col min="7" max="16384" width="9.109375" style="124"/>
  </cols>
  <sheetData>
    <row r="1" spans="1:7" ht="13.8" x14ac:dyDescent="0.25">
      <c r="A1" s="155" t="s">
        <v>22</v>
      </c>
      <c r="B1" s="156" t="s">
        <v>0</v>
      </c>
      <c r="C1" s="157" t="s">
        <v>1</v>
      </c>
      <c r="D1" s="157" t="s">
        <v>23</v>
      </c>
      <c r="E1" s="157" t="s">
        <v>1</v>
      </c>
      <c r="F1" s="158" t="s">
        <v>134</v>
      </c>
      <c r="G1" s="123"/>
    </row>
    <row r="2" spans="1:7" ht="13.8" x14ac:dyDescent="0.25">
      <c r="A2" s="159" t="s">
        <v>24</v>
      </c>
      <c r="B2" s="160"/>
      <c r="C2" s="161" t="s">
        <v>3</v>
      </c>
      <c r="D2" s="161" t="s">
        <v>25</v>
      </c>
      <c r="E2" s="161" t="s">
        <v>26</v>
      </c>
      <c r="F2" s="162" t="s">
        <v>27</v>
      </c>
      <c r="G2" s="123"/>
    </row>
    <row r="3" spans="1:7" ht="13.8" x14ac:dyDescent="0.25">
      <c r="A3" s="163"/>
      <c r="B3" s="164"/>
      <c r="C3" s="165" t="s">
        <v>2</v>
      </c>
      <c r="D3" s="165"/>
      <c r="E3" s="165" t="s">
        <v>28</v>
      </c>
      <c r="F3" s="166" t="s">
        <v>29</v>
      </c>
      <c r="G3" s="123"/>
    </row>
    <row r="4" spans="1:7" ht="14.4" thickBot="1" x14ac:dyDescent="0.3">
      <c r="A4" s="167"/>
      <c r="B4" s="168"/>
      <c r="C4" s="169"/>
      <c r="D4" s="169"/>
      <c r="E4" s="170" t="s">
        <v>4</v>
      </c>
      <c r="F4" s="171" t="s">
        <v>5</v>
      </c>
      <c r="G4" s="123"/>
    </row>
    <row r="5" spans="1:7" ht="13.8" x14ac:dyDescent="0.25">
      <c r="A5" s="172"/>
      <c r="B5" s="173" t="s">
        <v>163</v>
      </c>
      <c r="C5" s="174"/>
      <c r="D5" s="175"/>
      <c r="E5" s="176"/>
      <c r="F5" s="177"/>
      <c r="G5" s="123"/>
    </row>
    <row r="6" spans="1:7" ht="13.8" x14ac:dyDescent="0.25">
      <c r="A6" s="178"/>
      <c r="B6" s="179" t="s">
        <v>135</v>
      </c>
      <c r="C6" s="180"/>
      <c r="D6" s="180"/>
      <c r="E6" s="180"/>
      <c r="F6" s="181"/>
      <c r="G6" s="123"/>
    </row>
    <row r="7" spans="1:7" x14ac:dyDescent="0.25">
      <c r="A7" s="131"/>
      <c r="B7" s="182" t="s">
        <v>165</v>
      </c>
      <c r="C7" s="132"/>
      <c r="D7" s="132"/>
      <c r="E7" s="132"/>
      <c r="F7" s="133"/>
      <c r="G7" s="123"/>
    </row>
    <row r="8" spans="1:7" ht="12.75" customHeight="1" x14ac:dyDescent="0.25">
      <c r="A8" s="192">
        <v>1</v>
      </c>
      <c r="B8" s="249" t="s">
        <v>32</v>
      </c>
      <c r="C8" s="252">
        <v>20</v>
      </c>
      <c r="D8" s="195" t="s">
        <v>6</v>
      </c>
      <c r="E8" s="251">
        <v>0</v>
      </c>
      <c r="F8" s="195">
        <f>MMULT(C8,E8)</f>
        <v>0</v>
      </c>
      <c r="G8" s="123"/>
    </row>
    <row r="9" spans="1:7" x14ac:dyDescent="0.25">
      <c r="A9" s="172"/>
      <c r="B9" s="250" t="s">
        <v>33</v>
      </c>
      <c r="C9" s="119"/>
      <c r="D9" s="201"/>
      <c r="E9" s="245"/>
      <c r="F9" s="201"/>
      <c r="G9" s="123"/>
    </row>
    <row r="10" spans="1:7" ht="12.75" customHeight="1" x14ac:dyDescent="0.25">
      <c r="A10" s="192">
        <v>2</v>
      </c>
      <c r="B10" s="249" t="s">
        <v>112</v>
      </c>
      <c r="C10" s="252">
        <v>40</v>
      </c>
      <c r="D10" s="195" t="s">
        <v>6</v>
      </c>
      <c r="E10" s="191">
        <v>0</v>
      </c>
      <c r="F10" s="191">
        <f>MMULT(C10,E10)</f>
        <v>0</v>
      </c>
      <c r="G10" s="123"/>
    </row>
    <row r="11" spans="1:7" x14ac:dyDescent="0.25">
      <c r="A11" s="172"/>
      <c r="B11" s="250" t="s">
        <v>33</v>
      </c>
      <c r="C11" s="119"/>
      <c r="D11" s="201"/>
      <c r="E11" s="245"/>
      <c r="F11" s="201"/>
      <c r="G11" s="123"/>
    </row>
    <row r="12" spans="1:7" x14ac:dyDescent="0.25">
      <c r="A12" s="192">
        <v>3</v>
      </c>
      <c r="B12" s="249" t="s">
        <v>113</v>
      </c>
      <c r="C12" s="252">
        <v>50</v>
      </c>
      <c r="D12" s="195" t="s">
        <v>6</v>
      </c>
      <c r="E12" s="191">
        <v>0</v>
      </c>
      <c r="F12" s="191">
        <f>MMULT(C12,E12)</f>
        <v>0</v>
      </c>
      <c r="G12" s="123"/>
    </row>
    <row r="13" spans="1:7" x14ac:dyDescent="0.25">
      <c r="A13" s="172"/>
      <c r="B13" s="250" t="s">
        <v>33</v>
      </c>
      <c r="C13" s="119"/>
      <c r="D13" s="201"/>
      <c r="E13" s="245"/>
      <c r="F13" s="201"/>
      <c r="G13" s="123"/>
    </row>
    <row r="14" spans="1:7" x14ac:dyDescent="0.25">
      <c r="A14" s="188">
        <v>4</v>
      </c>
      <c r="B14" s="210" t="s">
        <v>34</v>
      </c>
      <c r="C14" s="242">
        <v>320</v>
      </c>
      <c r="D14" s="211" t="s">
        <v>7</v>
      </c>
      <c r="E14" s="251">
        <v>0</v>
      </c>
      <c r="F14" s="191">
        <f>MMULT(C14,E14)</f>
        <v>0</v>
      </c>
      <c r="G14" s="123"/>
    </row>
    <row r="15" spans="1:7" x14ac:dyDescent="0.25">
      <c r="A15" s="197"/>
      <c r="B15" s="249" t="s">
        <v>167</v>
      </c>
      <c r="C15" s="252"/>
      <c r="D15" s="212"/>
      <c r="E15" s="196"/>
      <c r="F15" s="195"/>
      <c r="G15" s="123"/>
    </row>
    <row r="16" spans="1:7" x14ac:dyDescent="0.25">
      <c r="A16" s="188">
        <v>5</v>
      </c>
      <c r="B16" s="210" t="s">
        <v>35</v>
      </c>
      <c r="C16" s="190">
        <v>10</v>
      </c>
      <c r="D16" s="211" t="s">
        <v>8</v>
      </c>
      <c r="E16" s="191">
        <v>0</v>
      </c>
      <c r="F16" s="191">
        <f>MMULT(C16,E16)</f>
        <v>0</v>
      </c>
      <c r="G16" s="123"/>
    </row>
    <row r="17" spans="1:7" x14ac:dyDescent="0.25">
      <c r="A17" s="192"/>
      <c r="B17" s="198" t="s">
        <v>42</v>
      </c>
      <c r="C17" s="120"/>
      <c r="D17" s="212"/>
      <c r="E17" s="195"/>
      <c r="F17" s="195"/>
      <c r="G17" s="123"/>
    </row>
    <row r="18" spans="1:7" x14ac:dyDescent="0.25">
      <c r="A18" s="192"/>
      <c r="B18" s="198" t="s">
        <v>36</v>
      </c>
      <c r="C18" s="120"/>
      <c r="D18" s="212"/>
      <c r="E18" s="195"/>
      <c r="F18" s="195"/>
      <c r="G18" s="123"/>
    </row>
    <row r="19" spans="1:7" x14ac:dyDescent="0.25">
      <c r="A19" s="192"/>
      <c r="B19" s="198" t="s">
        <v>37</v>
      </c>
      <c r="C19" s="120"/>
      <c r="D19" s="212"/>
      <c r="E19" s="195"/>
      <c r="F19" s="195"/>
      <c r="G19" s="123"/>
    </row>
    <row r="20" spans="1:7" x14ac:dyDescent="0.25">
      <c r="A20" s="172"/>
      <c r="B20" s="199" t="s">
        <v>38</v>
      </c>
      <c r="C20" s="121"/>
      <c r="D20" s="214"/>
      <c r="E20" s="201"/>
      <c r="F20" s="201"/>
      <c r="G20" s="123"/>
    </row>
    <row r="21" spans="1:7" ht="12.75" customHeight="1" x14ac:dyDescent="0.25">
      <c r="A21" s="192">
        <v>6</v>
      </c>
      <c r="B21" s="198" t="s">
        <v>13</v>
      </c>
      <c r="C21" s="194">
        <v>9</v>
      </c>
      <c r="D21" s="212" t="s">
        <v>8</v>
      </c>
      <c r="E21" s="195">
        <v>0</v>
      </c>
      <c r="F21" s="195">
        <f>MMULT(C21,E21)</f>
        <v>0</v>
      </c>
      <c r="G21" s="123"/>
    </row>
    <row r="22" spans="1:7" x14ac:dyDescent="0.25">
      <c r="A22" s="172"/>
      <c r="B22" s="199"/>
      <c r="C22" s="120"/>
      <c r="D22" s="135"/>
      <c r="E22" s="122"/>
      <c r="F22" s="122"/>
      <c r="G22" s="123"/>
    </row>
    <row r="23" spans="1:7" x14ac:dyDescent="0.25">
      <c r="A23" s="188">
        <v>7</v>
      </c>
      <c r="B23" s="210" t="s">
        <v>129</v>
      </c>
      <c r="C23" s="190">
        <v>1</v>
      </c>
      <c r="D23" s="211" t="s">
        <v>8</v>
      </c>
      <c r="E23" s="191">
        <v>0</v>
      </c>
      <c r="F23" s="191">
        <f>MMULT(C23,E23)</f>
        <v>0</v>
      </c>
      <c r="G23" s="123"/>
    </row>
    <row r="24" spans="1:7" x14ac:dyDescent="0.25">
      <c r="A24" s="172"/>
      <c r="B24" s="199"/>
      <c r="C24" s="200"/>
      <c r="D24" s="214"/>
      <c r="E24" s="201"/>
      <c r="F24" s="201"/>
      <c r="G24" s="123"/>
    </row>
    <row r="25" spans="1:7" x14ac:dyDescent="0.25">
      <c r="A25" s="188">
        <v>8</v>
      </c>
      <c r="B25" s="210" t="s">
        <v>115</v>
      </c>
      <c r="C25" s="255">
        <v>2</v>
      </c>
      <c r="D25" s="211" t="s">
        <v>8</v>
      </c>
      <c r="E25" s="246">
        <v>0</v>
      </c>
      <c r="F25" s="246">
        <f>MMULT(C25,E25)</f>
        <v>0</v>
      </c>
      <c r="G25" s="123"/>
    </row>
    <row r="26" spans="1:7" x14ac:dyDescent="0.25">
      <c r="A26" s="192"/>
      <c r="B26" s="198" t="s">
        <v>152</v>
      </c>
      <c r="C26" s="256"/>
      <c r="D26" s="212"/>
      <c r="E26" s="257"/>
      <c r="F26" s="247"/>
      <c r="G26" s="123"/>
    </row>
    <row r="27" spans="1:7" x14ac:dyDescent="0.25">
      <c r="A27" s="192"/>
      <c r="B27" s="198" t="s">
        <v>153</v>
      </c>
      <c r="C27" s="256"/>
      <c r="D27" s="212"/>
      <c r="E27" s="257"/>
      <c r="F27" s="247"/>
      <c r="G27" s="123"/>
    </row>
    <row r="28" spans="1:7" x14ac:dyDescent="0.25">
      <c r="A28" s="192"/>
      <c r="B28" s="198" t="s">
        <v>154</v>
      </c>
      <c r="C28" s="256"/>
      <c r="D28" s="212"/>
      <c r="E28" s="257"/>
      <c r="F28" s="247"/>
      <c r="G28" s="123"/>
    </row>
    <row r="29" spans="1:7" x14ac:dyDescent="0.25">
      <c r="A29" s="192"/>
      <c r="B29" s="198" t="s">
        <v>20</v>
      </c>
      <c r="C29" s="256"/>
      <c r="D29" s="212"/>
      <c r="E29" s="257"/>
      <c r="F29" s="247"/>
      <c r="G29" s="123"/>
    </row>
    <row r="30" spans="1:7" x14ac:dyDescent="0.25">
      <c r="A30" s="172"/>
      <c r="B30" s="199" t="s">
        <v>39</v>
      </c>
      <c r="C30" s="258"/>
      <c r="D30" s="214"/>
      <c r="E30" s="259"/>
      <c r="F30" s="248"/>
      <c r="G30" s="123"/>
    </row>
    <row r="31" spans="1:7" x14ac:dyDescent="0.25">
      <c r="A31" s="188">
        <v>9</v>
      </c>
      <c r="B31" s="210" t="s">
        <v>40</v>
      </c>
      <c r="C31" s="242">
        <v>110</v>
      </c>
      <c r="D31" s="211" t="s">
        <v>9</v>
      </c>
      <c r="E31" s="244">
        <v>0</v>
      </c>
      <c r="F31" s="191">
        <f>MMULT(C31,E31)</f>
        <v>0</v>
      </c>
      <c r="G31" s="123"/>
    </row>
    <row r="32" spans="1:7" x14ac:dyDescent="0.25">
      <c r="A32" s="172"/>
      <c r="B32" s="199" t="s">
        <v>39</v>
      </c>
      <c r="C32" s="200"/>
      <c r="D32" s="214"/>
      <c r="E32" s="245"/>
      <c r="F32" s="201"/>
      <c r="G32" s="123"/>
    </row>
    <row r="33" spans="1:7" x14ac:dyDescent="0.25">
      <c r="A33" s="188">
        <v>10</v>
      </c>
      <c r="B33" s="210" t="s">
        <v>41</v>
      </c>
      <c r="C33" s="252">
        <v>110</v>
      </c>
      <c r="D33" s="211" t="s">
        <v>9</v>
      </c>
      <c r="E33" s="196">
        <v>0</v>
      </c>
      <c r="F33" s="191">
        <f>MMULT(C33,E33)</f>
        <v>0</v>
      </c>
      <c r="G33" s="123"/>
    </row>
    <row r="34" spans="1:7" x14ac:dyDescent="0.25">
      <c r="A34" s="172"/>
      <c r="B34" s="199" t="s">
        <v>39</v>
      </c>
      <c r="C34" s="200"/>
      <c r="D34" s="214"/>
      <c r="E34" s="245"/>
      <c r="F34" s="201"/>
      <c r="G34" s="123"/>
    </row>
    <row r="35" spans="1:7" x14ac:dyDescent="0.25">
      <c r="A35" s="188">
        <v>11</v>
      </c>
      <c r="B35" s="210" t="s">
        <v>14</v>
      </c>
      <c r="C35" s="242">
        <v>110</v>
      </c>
      <c r="D35" s="212" t="s">
        <v>9</v>
      </c>
      <c r="E35" s="244">
        <v>0</v>
      </c>
      <c r="F35" s="191">
        <f>MMULT(C35,E35)</f>
        <v>0</v>
      </c>
      <c r="G35" s="123"/>
    </row>
    <row r="36" spans="1:7" x14ac:dyDescent="0.25">
      <c r="A36" s="172"/>
      <c r="B36" s="199"/>
      <c r="C36" s="200"/>
      <c r="D36" s="137"/>
      <c r="E36" s="134"/>
      <c r="F36" s="122"/>
      <c r="G36" s="123"/>
    </row>
    <row r="37" spans="1:7" x14ac:dyDescent="0.25">
      <c r="A37" s="188">
        <v>12</v>
      </c>
      <c r="B37" s="218" t="s">
        <v>118</v>
      </c>
      <c r="C37" s="252">
        <v>2</v>
      </c>
      <c r="D37" s="212" t="s">
        <v>8</v>
      </c>
      <c r="E37" s="195">
        <v>0</v>
      </c>
      <c r="F37" s="195">
        <f>MMULT(C37,E37)</f>
        <v>0</v>
      </c>
      <c r="G37" s="123"/>
    </row>
    <row r="38" spans="1:7" x14ac:dyDescent="0.25">
      <c r="A38" s="239"/>
      <c r="B38" s="199" t="s">
        <v>39</v>
      </c>
      <c r="C38" s="200"/>
      <c r="D38" s="214"/>
      <c r="E38" s="201"/>
      <c r="F38" s="201"/>
      <c r="G38" s="123"/>
    </row>
    <row r="39" spans="1:7" x14ac:dyDescent="0.25">
      <c r="A39" s="188">
        <v>13</v>
      </c>
      <c r="B39" s="217" t="s">
        <v>119</v>
      </c>
      <c r="C39" s="252">
        <v>1</v>
      </c>
      <c r="D39" s="212" t="s">
        <v>8</v>
      </c>
      <c r="E39" s="195">
        <v>0</v>
      </c>
      <c r="F39" s="195">
        <f>MMULT(C39,E39)</f>
        <v>0</v>
      </c>
      <c r="G39" s="123"/>
    </row>
    <row r="40" spans="1:7" x14ac:dyDescent="0.25">
      <c r="A40" s="138"/>
      <c r="B40" s="199" t="s">
        <v>39</v>
      </c>
      <c r="C40" s="121"/>
      <c r="D40" s="137"/>
      <c r="E40" s="122"/>
      <c r="F40" s="122"/>
      <c r="G40" s="123"/>
    </row>
    <row r="41" spans="1:7" ht="13.8" x14ac:dyDescent="0.25">
      <c r="A41" s="178"/>
      <c r="B41" s="203" t="s">
        <v>30</v>
      </c>
      <c r="C41" s="204"/>
      <c r="D41" s="205"/>
      <c r="E41" s="206"/>
      <c r="F41" s="216">
        <f>SUM(F8:F40)</f>
        <v>0</v>
      </c>
      <c r="G41" s="123"/>
    </row>
    <row r="42" spans="1:7" x14ac:dyDescent="0.25">
      <c r="A42" s="172"/>
      <c r="B42" s="183"/>
      <c r="C42" s="184"/>
      <c r="D42" s="185"/>
      <c r="E42" s="186"/>
      <c r="F42" s="187"/>
      <c r="G42" s="123"/>
    </row>
    <row r="43" spans="1:7" ht="13.8" x14ac:dyDescent="0.25">
      <c r="A43" s="178"/>
      <c r="B43" s="179" t="s">
        <v>136</v>
      </c>
      <c r="C43" s="180"/>
      <c r="D43" s="180"/>
      <c r="E43" s="180"/>
      <c r="F43" s="181"/>
      <c r="G43" s="123"/>
    </row>
    <row r="44" spans="1:7" x14ac:dyDescent="0.25">
      <c r="A44" s="178"/>
      <c r="B44" s="182" t="s">
        <v>165</v>
      </c>
      <c r="C44" s="180"/>
      <c r="D44" s="180"/>
      <c r="E44" s="180"/>
      <c r="F44" s="181"/>
      <c r="G44" s="123"/>
    </row>
    <row r="45" spans="1:7" x14ac:dyDescent="0.25">
      <c r="A45" s="192">
        <v>14</v>
      </c>
      <c r="B45" s="249" t="s">
        <v>112</v>
      </c>
      <c r="C45" s="252">
        <v>40</v>
      </c>
      <c r="D45" s="195" t="s">
        <v>6</v>
      </c>
      <c r="E45" s="191">
        <v>0</v>
      </c>
      <c r="F45" s="191">
        <f>MMULT(C45,E45)</f>
        <v>0</v>
      </c>
      <c r="G45" s="123"/>
    </row>
    <row r="46" spans="1:7" x14ac:dyDescent="0.25">
      <c r="A46" s="172"/>
      <c r="B46" s="250" t="s">
        <v>33</v>
      </c>
      <c r="C46" s="119"/>
      <c r="D46" s="201"/>
      <c r="E46" s="245"/>
      <c r="F46" s="201"/>
      <c r="G46" s="123"/>
    </row>
    <row r="47" spans="1:7" x14ac:dyDescent="0.25">
      <c r="A47" s="192">
        <v>15</v>
      </c>
      <c r="B47" s="249" t="s">
        <v>113</v>
      </c>
      <c r="C47" s="252">
        <v>50</v>
      </c>
      <c r="D47" s="195" t="s">
        <v>6</v>
      </c>
      <c r="E47" s="191">
        <v>0</v>
      </c>
      <c r="F47" s="191">
        <f>MMULT(C47,E47)</f>
        <v>0</v>
      </c>
      <c r="G47" s="123"/>
    </row>
    <row r="48" spans="1:7" x14ac:dyDescent="0.25">
      <c r="A48" s="172"/>
      <c r="B48" s="250" t="s">
        <v>33</v>
      </c>
      <c r="C48" s="119"/>
      <c r="D48" s="201"/>
      <c r="E48" s="245"/>
      <c r="F48" s="201"/>
      <c r="G48" s="123"/>
    </row>
    <row r="49" spans="1:7" x14ac:dyDescent="0.25">
      <c r="A49" s="188">
        <v>16</v>
      </c>
      <c r="B49" s="210" t="s">
        <v>34</v>
      </c>
      <c r="C49" s="242">
        <v>280</v>
      </c>
      <c r="D49" s="211" t="s">
        <v>7</v>
      </c>
      <c r="E49" s="260">
        <v>0</v>
      </c>
      <c r="F49" s="191">
        <f>MMULT(C49,E49)</f>
        <v>0</v>
      </c>
      <c r="G49" s="123"/>
    </row>
    <row r="50" spans="1:7" x14ac:dyDescent="0.25">
      <c r="A50" s="125"/>
      <c r="B50" s="250" t="s">
        <v>168</v>
      </c>
      <c r="C50" s="243"/>
      <c r="D50" s="214"/>
      <c r="E50" s="245"/>
      <c r="F50" s="201"/>
      <c r="G50" s="123"/>
    </row>
    <row r="51" spans="1:7" x14ac:dyDescent="0.25">
      <c r="A51" s="188">
        <v>17</v>
      </c>
      <c r="B51" s="210" t="s">
        <v>35</v>
      </c>
      <c r="C51" s="190">
        <v>8</v>
      </c>
      <c r="D51" s="211" t="s">
        <v>8</v>
      </c>
      <c r="E51" s="191">
        <v>0</v>
      </c>
      <c r="F51" s="191">
        <f>MMULT(C51,E51)</f>
        <v>0</v>
      </c>
      <c r="G51" s="123"/>
    </row>
    <row r="52" spans="1:7" x14ac:dyDescent="0.25">
      <c r="A52" s="192"/>
      <c r="B52" s="198" t="s">
        <v>42</v>
      </c>
      <c r="C52" s="120"/>
      <c r="D52" s="212"/>
      <c r="E52" s="195"/>
      <c r="F52" s="195"/>
      <c r="G52" s="123"/>
    </row>
    <row r="53" spans="1:7" x14ac:dyDescent="0.25">
      <c r="A53" s="192"/>
      <c r="B53" s="198" t="s">
        <v>36</v>
      </c>
      <c r="C53" s="120"/>
      <c r="D53" s="212"/>
      <c r="E53" s="195"/>
      <c r="F53" s="195"/>
      <c r="G53" s="123"/>
    </row>
    <row r="54" spans="1:7" x14ac:dyDescent="0.25">
      <c r="A54" s="192"/>
      <c r="B54" s="198" t="s">
        <v>37</v>
      </c>
      <c r="C54" s="120"/>
      <c r="D54" s="212"/>
      <c r="E54" s="195"/>
      <c r="F54" s="195"/>
      <c r="G54" s="123"/>
    </row>
    <row r="55" spans="1:7" x14ac:dyDescent="0.25">
      <c r="A55" s="172"/>
      <c r="B55" s="199" t="s">
        <v>38</v>
      </c>
      <c r="C55" s="121"/>
      <c r="D55" s="214"/>
      <c r="E55" s="201"/>
      <c r="F55" s="201"/>
      <c r="G55" s="123"/>
    </row>
    <row r="56" spans="1:7" x14ac:dyDescent="0.25">
      <c r="A56" s="188">
        <v>18</v>
      </c>
      <c r="B56" s="210" t="s">
        <v>13</v>
      </c>
      <c r="C56" s="190">
        <v>7</v>
      </c>
      <c r="D56" s="211" t="s">
        <v>8</v>
      </c>
      <c r="E56" s="191">
        <v>0</v>
      </c>
      <c r="F56" s="191">
        <f>MMULT(C56,E56)</f>
        <v>0</v>
      </c>
      <c r="G56" s="123"/>
    </row>
    <row r="57" spans="1:7" x14ac:dyDescent="0.25">
      <c r="A57" s="172"/>
      <c r="B57" s="199"/>
      <c r="C57" s="121"/>
      <c r="D57" s="137"/>
      <c r="E57" s="122"/>
      <c r="F57" s="122"/>
      <c r="G57" s="123"/>
    </row>
    <row r="58" spans="1:7" ht="13.8" thickBot="1" x14ac:dyDescent="0.3">
      <c r="B58" s="143"/>
      <c r="C58" s="1"/>
      <c r="D58" s="144"/>
      <c r="E58" s="145"/>
      <c r="F58" s="145"/>
      <c r="G58" s="123"/>
    </row>
    <row r="59" spans="1:7" ht="13.8" x14ac:dyDescent="0.25">
      <c r="A59" s="155" t="s">
        <v>22</v>
      </c>
      <c r="B59" s="156" t="s">
        <v>0</v>
      </c>
      <c r="C59" s="157" t="s">
        <v>1</v>
      </c>
      <c r="D59" s="157" t="s">
        <v>23</v>
      </c>
      <c r="E59" s="157" t="s">
        <v>1</v>
      </c>
      <c r="F59" s="158" t="s">
        <v>134</v>
      </c>
      <c r="G59" s="123"/>
    </row>
    <row r="60" spans="1:7" ht="13.8" x14ac:dyDescent="0.25">
      <c r="A60" s="159" t="s">
        <v>24</v>
      </c>
      <c r="B60" s="160"/>
      <c r="C60" s="161" t="s">
        <v>3</v>
      </c>
      <c r="D60" s="161" t="s">
        <v>25</v>
      </c>
      <c r="E60" s="161" t="s">
        <v>26</v>
      </c>
      <c r="F60" s="162" t="s">
        <v>27</v>
      </c>
      <c r="G60" s="123"/>
    </row>
    <row r="61" spans="1:7" ht="13.8" x14ac:dyDescent="0.25">
      <c r="A61" s="163"/>
      <c r="B61" s="164"/>
      <c r="C61" s="165" t="s">
        <v>2</v>
      </c>
      <c r="D61" s="165"/>
      <c r="E61" s="165" t="s">
        <v>28</v>
      </c>
      <c r="F61" s="166" t="s">
        <v>29</v>
      </c>
      <c r="G61" s="123"/>
    </row>
    <row r="62" spans="1:7" ht="14.4" thickBot="1" x14ac:dyDescent="0.3">
      <c r="A62" s="167"/>
      <c r="B62" s="168"/>
      <c r="C62" s="169"/>
      <c r="D62" s="169"/>
      <c r="E62" s="170" t="s">
        <v>4</v>
      </c>
      <c r="F62" s="171" t="s">
        <v>5</v>
      </c>
      <c r="G62" s="123"/>
    </row>
    <row r="63" spans="1:7" x14ac:dyDescent="0.25">
      <c r="A63" s="172"/>
      <c r="B63" s="183"/>
      <c r="C63" s="184"/>
      <c r="D63" s="185"/>
      <c r="E63" s="186"/>
      <c r="F63" s="187"/>
      <c r="G63" s="123"/>
    </row>
    <row r="64" spans="1:7" x14ac:dyDescent="0.25">
      <c r="A64" s="188">
        <v>19</v>
      </c>
      <c r="B64" s="210" t="s">
        <v>129</v>
      </c>
      <c r="C64" s="190">
        <v>1</v>
      </c>
      <c r="D64" s="211" t="s">
        <v>8</v>
      </c>
      <c r="E64" s="191">
        <v>0</v>
      </c>
      <c r="F64" s="191">
        <f>MMULT(C64,E64)</f>
        <v>0</v>
      </c>
      <c r="G64" s="123"/>
    </row>
    <row r="65" spans="1:7" x14ac:dyDescent="0.25">
      <c r="A65" s="172"/>
      <c r="B65" s="199"/>
      <c r="C65" s="200"/>
      <c r="D65" s="214"/>
      <c r="E65" s="201"/>
      <c r="F65" s="201"/>
      <c r="G65" s="123"/>
    </row>
    <row r="66" spans="1:7" x14ac:dyDescent="0.25">
      <c r="A66" s="188">
        <v>20</v>
      </c>
      <c r="B66" s="210" t="s">
        <v>40</v>
      </c>
      <c r="C66" s="252">
        <v>90</v>
      </c>
      <c r="D66" s="212" t="s">
        <v>9</v>
      </c>
      <c r="E66" s="196">
        <v>0</v>
      </c>
      <c r="F66" s="195">
        <f>MMULT(C66,E66)</f>
        <v>0</v>
      </c>
      <c r="G66" s="123"/>
    </row>
    <row r="67" spans="1:7" x14ac:dyDescent="0.25">
      <c r="A67" s="172"/>
      <c r="B67" s="199" t="s">
        <v>39</v>
      </c>
      <c r="C67" s="200"/>
      <c r="D67" s="214"/>
      <c r="E67" s="245"/>
      <c r="F67" s="195"/>
      <c r="G67" s="123"/>
    </row>
    <row r="68" spans="1:7" x14ac:dyDescent="0.25">
      <c r="A68" s="188">
        <v>21</v>
      </c>
      <c r="B68" s="210" t="s">
        <v>41</v>
      </c>
      <c r="C68" s="252">
        <v>90</v>
      </c>
      <c r="D68" s="211" t="s">
        <v>9</v>
      </c>
      <c r="E68" s="196">
        <v>0</v>
      </c>
      <c r="F68" s="191">
        <f>MMULT(C68,E68)</f>
        <v>0</v>
      </c>
      <c r="G68" s="123"/>
    </row>
    <row r="69" spans="1:7" x14ac:dyDescent="0.25">
      <c r="A69" s="172"/>
      <c r="B69" s="199" t="s">
        <v>39</v>
      </c>
      <c r="C69" s="200"/>
      <c r="D69" s="214"/>
      <c r="E69" s="245"/>
      <c r="F69" s="201"/>
      <c r="G69" s="123"/>
    </row>
    <row r="70" spans="1:7" x14ac:dyDescent="0.25">
      <c r="A70" s="188">
        <v>22</v>
      </c>
      <c r="B70" s="210" t="s">
        <v>14</v>
      </c>
      <c r="C70" s="242">
        <v>90</v>
      </c>
      <c r="D70" s="212" t="s">
        <v>9</v>
      </c>
      <c r="E70" s="244">
        <v>0</v>
      </c>
      <c r="F70" s="191">
        <f>MMULT(C70,E70)</f>
        <v>0</v>
      </c>
      <c r="G70" s="123"/>
    </row>
    <row r="71" spans="1:7" x14ac:dyDescent="0.25">
      <c r="A71" s="125"/>
      <c r="B71" s="136"/>
      <c r="C71" s="200"/>
      <c r="D71" s="214"/>
      <c r="E71" s="245"/>
      <c r="F71" s="201"/>
      <c r="G71" s="123"/>
    </row>
    <row r="72" spans="1:7" x14ac:dyDescent="0.25">
      <c r="A72" s="188">
        <v>23</v>
      </c>
      <c r="B72" s="218" t="s">
        <v>118</v>
      </c>
      <c r="C72" s="252">
        <v>2</v>
      </c>
      <c r="D72" s="212" t="s">
        <v>8</v>
      </c>
      <c r="E72" s="195">
        <v>0</v>
      </c>
      <c r="F72" s="195">
        <f>MMULT(C72,E72)</f>
        <v>0</v>
      </c>
      <c r="G72" s="123"/>
    </row>
    <row r="73" spans="1:7" x14ac:dyDescent="0.25">
      <c r="A73" s="239"/>
      <c r="B73" s="199" t="s">
        <v>39</v>
      </c>
      <c r="C73" s="200"/>
      <c r="D73" s="214"/>
      <c r="E73" s="201"/>
      <c r="F73" s="201"/>
      <c r="G73" s="123"/>
    </row>
    <row r="74" spans="1:7" x14ac:dyDescent="0.25">
      <c r="A74" s="188">
        <v>24</v>
      </c>
      <c r="B74" s="217" t="s">
        <v>119</v>
      </c>
      <c r="C74" s="252">
        <v>1</v>
      </c>
      <c r="D74" s="212" t="s">
        <v>8</v>
      </c>
      <c r="E74" s="195">
        <v>0</v>
      </c>
      <c r="F74" s="195">
        <f>MMULT(C74,E74)</f>
        <v>0</v>
      </c>
      <c r="G74" s="123"/>
    </row>
    <row r="75" spans="1:7" x14ac:dyDescent="0.25">
      <c r="A75" s="239"/>
      <c r="B75" s="199" t="s">
        <v>39</v>
      </c>
      <c r="C75" s="200"/>
      <c r="D75" s="214"/>
      <c r="E75" s="122"/>
      <c r="F75" s="122"/>
      <c r="G75" s="123"/>
    </row>
    <row r="76" spans="1:7" ht="13.8" x14ac:dyDescent="0.25">
      <c r="A76" s="178"/>
      <c r="B76" s="203" t="s">
        <v>30</v>
      </c>
      <c r="C76" s="204"/>
      <c r="D76" s="205"/>
      <c r="E76" s="206"/>
      <c r="F76" s="216">
        <f>SUM(F45:F75)</f>
        <v>0</v>
      </c>
      <c r="G76" s="123"/>
    </row>
    <row r="77" spans="1:7" ht="13.8" x14ac:dyDescent="0.25">
      <c r="A77" s="131"/>
      <c r="B77" s="139"/>
      <c r="C77" s="140"/>
      <c r="D77" s="141"/>
      <c r="E77" s="142"/>
      <c r="F77" s="146"/>
      <c r="G77" s="123"/>
    </row>
    <row r="78" spans="1:7" ht="13.8" x14ac:dyDescent="0.25">
      <c r="A78" s="131"/>
      <c r="B78" s="179" t="s">
        <v>16</v>
      </c>
      <c r="C78" s="132"/>
      <c r="D78" s="132"/>
      <c r="E78" s="147"/>
      <c r="F78" s="148"/>
    </row>
    <row r="79" spans="1:7" x14ac:dyDescent="0.25">
      <c r="A79" s="131"/>
      <c r="B79" s="182" t="s">
        <v>166</v>
      </c>
      <c r="C79" s="132"/>
      <c r="D79" s="132"/>
      <c r="E79" s="132"/>
      <c r="F79" s="133"/>
    </row>
    <row r="80" spans="1:7" x14ac:dyDescent="0.25">
      <c r="A80" s="188">
        <v>25</v>
      </c>
      <c r="B80" s="189" t="s">
        <v>115</v>
      </c>
      <c r="C80" s="190">
        <v>1</v>
      </c>
      <c r="D80" s="191" t="s">
        <v>8</v>
      </c>
      <c r="E80" s="191">
        <v>0</v>
      </c>
      <c r="F80" s="191">
        <f>MMULT(C80,E80)</f>
        <v>0</v>
      </c>
    </row>
    <row r="81" spans="1:6" x14ac:dyDescent="0.25">
      <c r="A81" s="192"/>
      <c r="B81" s="193" t="s">
        <v>156</v>
      </c>
      <c r="C81" s="194"/>
      <c r="D81" s="195"/>
      <c r="E81" s="261"/>
      <c r="F81" s="195"/>
    </row>
    <row r="82" spans="1:6" x14ac:dyDescent="0.25">
      <c r="A82" s="197"/>
      <c r="B82" s="198" t="s">
        <v>157</v>
      </c>
      <c r="C82" s="194"/>
      <c r="D82" s="195"/>
      <c r="E82" s="261"/>
      <c r="F82" s="195"/>
    </row>
    <row r="83" spans="1:6" x14ac:dyDescent="0.25">
      <c r="A83" s="197"/>
      <c r="B83" s="198" t="s">
        <v>19</v>
      </c>
      <c r="C83" s="194"/>
      <c r="D83" s="195"/>
      <c r="E83" s="261"/>
      <c r="F83" s="195"/>
    </row>
    <row r="84" spans="1:6" x14ac:dyDescent="0.25">
      <c r="A84" s="197"/>
      <c r="B84" s="198" t="s">
        <v>20</v>
      </c>
      <c r="C84" s="194"/>
      <c r="D84" s="195"/>
      <c r="E84" s="261"/>
      <c r="F84" s="195"/>
    </row>
    <row r="85" spans="1:6" x14ac:dyDescent="0.25">
      <c r="A85" s="197"/>
      <c r="B85" s="198" t="s">
        <v>21</v>
      </c>
      <c r="C85" s="194"/>
      <c r="D85" s="195"/>
      <c r="E85" s="261"/>
      <c r="F85" s="195"/>
    </row>
    <row r="86" spans="1:6" x14ac:dyDescent="0.25">
      <c r="A86" s="197"/>
      <c r="B86" s="198" t="s">
        <v>117</v>
      </c>
      <c r="C86" s="194"/>
      <c r="D86" s="195"/>
      <c r="E86" s="261"/>
      <c r="F86" s="195"/>
    </row>
    <row r="87" spans="1:6" x14ac:dyDescent="0.25">
      <c r="A87" s="197"/>
      <c r="B87" s="198" t="s">
        <v>159</v>
      </c>
      <c r="C87" s="194"/>
      <c r="D87" s="195"/>
      <c r="E87" s="254"/>
      <c r="F87" s="195"/>
    </row>
    <row r="88" spans="1:6" x14ac:dyDescent="0.25">
      <c r="A88" s="197"/>
      <c r="B88" s="198" t="s">
        <v>132</v>
      </c>
      <c r="C88" s="194"/>
      <c r="D88" s="195"/>
      <c r="E88" s="254"/>
      <c r="F88" s="195"/>
    </row>
    <row r="89" spans="1:6" ht="12.75" customHeight="1" x14ac:dyDescent="0.25">
      <c r="A89" s="172"/>
      <c r="B89" s="199" t="s">
        <v>155</v>
      </c>
      <c r="C89" s="200"/>
      <c r="D89" s="201"/>
      <c r="E89" s="125"/>
      <c r="F89" s="202"/>
    </row>
    <row r="90" spans="1:6" ht="12.75" customHeight="1" x14ac:dyDescent="0.25">
      <c r="A90" s="188">
        <v>26</v>
      </c>
      <c r="B90" s="189" t="s">
        <v>115</v>
      </c>
      <c r="C90" s="190">
        <v>6</v>
      </c>
      <c r="D90" s="191" t="s">
        <v>8</v>
      </c>
      <c r="E90" s="191">
        <v>0</v>
      </c>
      <c r="F90" s="191">
        <f>MMULT(C90,E90)</f>
        <v>0</v>
      </c>
    </row>
    <row r="91" spans="1:6" ht="12.75" customHeight="1" x14ac:dyDescent="0.25">
      <c r="A91" s="192"/>
      <c r="B91" s="193" t="s">
        <v>138</v>
      </c>
      <c r="C91" s="194"/>
      <c r="D91" s="195"/>
      <c r="E91" s="261"/>
      <c r="F91" s="195"/>
    </row>
    <row r="92" spans="1:6" ht="12.75" customHeight="1" x14ac:dyDescent="0.25">
      <c r="A92" s="197"/>
      <c r="B92" s="198" t="s">
        <v>158</v>
      </c>
      <c r="C92" s="194"/>
      <c r="D92" s="195"/>
      <c r="E92" s="261"/>
      <c r="F92" s="195"/>
    </row>
    <row r="93" spans="1:6" ht="12.75" customHeight="1" x14ac:dyDescent="0.25">
      <c r="A93" s="197"/>
      <c r="B93" s="198" t="s">
        <v>19</v>
      </c>
      <c r="C93" s="194"/>
      <c r="D93" s="195"/>
      <c r="E93" s="261"/>
      <c r="F93" s="195"/>
    </row>
    <row r="94" spans="1:6" ht="12.75" customHeight="1" x14ac:dyDescent="0.25">
      <c r="A94" s="197"/>
      <c r="B94" s="198" t="s">
        <v>20</v>
      </c>
      <c r="C94" s="194"/>
      <c r="D94" s="195"/>
      <c r="E94" s="261"/>
      <c r="F94" s="195"/>
    </row>
    <row r="95" spans="1:6" ht="12.75" customHeight="1" x14ac:dyDescent="0.25">
      <c r="A95" s="197"/>
      <c r="B95" s="198" t="s">
        <v>21</v>
      </c>
      <c r="C95" s="194"/>
      <c r="D95" s="195"/>
      <c r="E95" s="261"/>
      <c r="F95" s="195"/>
    </row>
    <row r="96" spans="1:6" ht="12.75" customHeight="1" x14ac:dyDescent="0.25">
      <c r="A96" s="197"/>
      <c r="B96" s="198" t="s">
        <v>117</v>
      </c>
      <c r="C96" s="194"/>
      <c r="D96" s="195"/>
      <c r="E96" s="261"/>
      <c r="F96" s="195"/>
    </row>
    <row r="97" spans="1:6" ht="12.75" customHeight="1" x14ac:dyDescent="0.25">
      <c r="A97" s="197"/>
      <c r="B97" s="198" t="s">
        <v>159</v>
      </c>
      <c r="C97" s="194"/>
      <c r="D97" s="195"/>
      <c r="E97" s="254"/>
      <c r="F97" s="195"/>
    </row>
    <row r="98" spans="1:6" ht="12.75" customHeight="1" x14ac:dyDescent="0.25">
      <c r="A98" s="197"/>
      <c r="B98" s="198" t="s">
        <v>132</v>
      </c>
      <c r="C98" s="194"/>
      <c r="D98" s="195"/>
      <c r="E98" s="254"/>
      <c r="F98" s="195"/>
    </row>
    <row r="99" spans="1:6" ht="12.75" customHeight="1" x14ac:dyDescent="0.25">
      <c r="A99" s="172"/>
      <c r="B99" s="199" t="s">
        <v>155</v>
      </c>
      <c r="C99" s="200"/>
      <c r="D99" s="201"/>
      <c r="E99" s="125"/>
      <c r="F99" s="202"/>
    </row>
    <row r="100" spans="1:6" ht="13.8" x14ac:dyDescent="0.25">
      <c r="A100" s="178"/>
      <c r="B100" s="203" t="s">
        <v>18</v>
      </c>
      <c r="C100" s="204"/>
      <c r="D100" s="205"/>
      <c r="E100" s="206"/>
      <c r="F100" s="207">
        <f>SUM(F80:F99)</f>
        <v>0</v>
      </c>
    </row>
    <row r="101" spans="1:6" x14ac:dyDescent="0.25">
      <c r="A101" s="172"/>
      <c r="B101" s="183"/>
      <c r="C101" s="184"/>
      <c r="D101" s="185"/>
      <c r="E101" s="186"/>
      <c r="F101" s="187"/>
    </row>
    <row r="102" spans="1:6" ht="13.8" x14ac:dyDescent="0.25">
      <c r="A102" s="178"/>
      <c r="B102" s="179" t="s">
        <v>12</v>
      </c>
      <c r="C102" s="180"/>
      <c r="D102" s="180"/>
      <c r="E102" s="208"/>
      <c r="F102" s="209"/>
    </row>
    <row r="103" spans="1:6" x14ac:dyDescent="0.25">
      <c r="A103" s="178"/>
      <c r="B103" s="182" t="s">
        <v>165</v>
      </c>
      <c r="C103" s="180"/>
      <c r="D103" s="180"/>
      <c r="E103" s="180"/>
      <c r="F103" s="181"/>
    </row>
    <row r="104" spans="1:6" x14ac:dyDescent="0.25">
      <c r="A104" s="188">
        <v>27</v>
      </c>
      <c r="B104" s="210" t="s">
        <v>115</v>
      </c>
      <c r="C104" s="190">
        <v>2</v>
      </c>
      <c r="D104" s="211" t="s">
        <v>8</v>
      </c>
      <c r="E104" s="191">
        <v>0</v>
      </c>
      <c r="F104" s="191">
        <f>MMULT(C104,E104)</f>
        <v>0</v>
      </c>
    </row>
    <row r="105" spans="1:6" x14ac:dyDescent="0.25">
      <c r="A105" s="192"/>
      <c r="B105" s="198" t="s">
        <v>148</v>
      </c>
      <c r="C105" s="194"/>
      <c r="D105" s="212"/>
      <c r="E105" s="195"/>
      <c r="F105" s="195"/>
    </row>
    <row r="106" spans="1:6" ht="12.75" customHeight="1" x14ac:dyDescent="0.25">
      <c r="A106" s="197"/>
      <c r="B106" s="198" t="s">
        <v>150</v>
      </c>
      <c r="C106" s="194"/>
      <c r="D106" s="212"/>
      <c r="E106" s="195"/>
      <c r="F106" s="195"/>
    </row>
    <row r="107" spans="1:6" ht="26.4" x14ac:dyDescent="0.25">
      <c r="A107" s="197"/>
      <c r="B107" s="198" t="s">
        <v>149</v>
      </c>
      <c r="C107" s="194"/>
      <c r="D107" s="212"/>
      <c r="E107" s="195"/>
      <c r="F107" s="195"/>
    </row>
    <row r="108" spans="1:6" x14ac:dyDescent="0.25">
      <c r="A108" s="197"/>
      <c r="B108" s="213" t="s">
        <v>31</v>
      </c>
      <c r="C108" s="194"/>
      <c r="D108" s="212"/>
      <c r="E108" s="195"/>
      <c r="F108" s="195"/>
    </row>
    <row r="109" spans="1:6" x14ac:dyDescent="0.25">
      <c r="A109" s="172"/>
      <c r="B109" s="199" t="s">
        <v>151</v>
      </c>
      <c r="C109" s="194"/>
      <c r="D109" s="214"/>
      <c r="E109" s="201"/>
      <c r="F109" s="201"/>
    </row>
    <row r="110" spans="1:6" ht="13.8" x14ac:dyDescent="0.25">
      <c r="A110" s="178"/>
      <c r="B110" s="203" t="s">
        <v>18</v>
      </c>
      <c r="C110" s="204"/>
      <c r="D110" s="205"/>
      <c r="E110" s="215"/>
      <c r="F110" s="216">
        <f>SUM(F104:F109)</f>
        <v>0</v>
      </c>
    </row>
    <row r="111" spans="1:6" ht="13.8" thickBot="1" x14ac:dyDescent="0.3">
      <c r="B111" s="143"/>
      <c r="C111" s="1"/>
      <c r="D111" s="144"/>
      <c r="E111" s="145"/>
      <c r="F111" s="145"/>
    </row>
    <row r="112" spans="1:6" ht="13.8" x14ac:dyDescent="0.25">
      <c r="A112" s="155" t="s">
        <v>22</v>
      </c>
      <c r="B112" s="156" t="s">
        <v>0</v>
      </c>
      <c r="C112" s="157" t="s">
        <v>1</v>
      </c>
      <c r="D112" s="157" t="s">
        <v>23</v>
      </c>
      <c r="E112" s="157" t="s">
        <v>1</v>
      </c>
      <c r="F112" s="158" t="s">
        <v>134</v>
      </c>
    </row>
    <row r="113" spans="1:6" ht="13.8" x14ac:dyDescent="0.25">
      <c r="A113" s="159" t="s">
        <v>24</v>
      </c>
      <c r="B113" s="160"/>
      <c r="C113" s="161" t="s">
        <v>3</v>
      </c>
      <c r="D113" s="161" t="s">
        <v>25</v>
      </c>
      <c r="E113" s="161" t="s">
        <v>26</v>
      </c>
      <c r="F113" s="162" t="s">
        <v>27</v>
      </c>
    </row>
    <row r="114" spans="1:6" ht="13.8" x14ac:dyDescent="0.25">
      <c r="A114" s="163"/>
      <c r="B114" s="164"/>
      <c r="C114" s="165" t="s">
        <v>2</v>
      </c>
      <c r="D114" s="165"/>
      <c r="E114" s="165" t="s">
        <v>28</v>
      </c>
      <c r="F114" s="166" t="s">
        <v>29</v>
      </c>
    </row>
    <row r="115" spans="1:6" ht="14.4" thickBot="1" x14ac:dyDescent="0.3">
      <c r="A115" s="167"/>
      <c r="B115" s="168"/>
      <c r="C115" s="169"/>
      <c r="D115" s="169"/>
      <c r="E115" s="170" t="s">
        <v>4</v>
      </c>
      <c r="F115" s="171" t="s">
        <v>5</v>
      </c>
    </row>
    <row r="116" spans="1:6" x14ac:dyDescent="0.25">
      <c r="A116" s="172"/>
      <c r="B116" s="183"/>
      <c r="C116" s="184"/>
      <c r="D116" s="185"/>
      <c r="E116" s="186"/>
      <c r="F116" s="187"/>
    </row>
    <row r="117" spans="1:6" ht="13.8" x14ac:dyDescent="0.25">
      <c r="A117" s="178"/>
      <c r="B117" s="179" t="s">
        <v>15</v>
      </c>
      <c r="C117" s="180"/>
      <c r="D117" s="180"/>
      <c r="E117" s="180"/>
      <c r="F117" s="181"/>
    </row>
    <row r="118" spans="1:6" x14ac:dyDescent="0.25">
      <c r="A118" s="178"/>
      <c r="B118" s="182" t="s">
        <v>165</v>
      </c>
      <c r="C118" s="180"/>
      <c r="D118" s="180"/>
      <c r="E118" s="180"/>
      <c r="F118" s="181"/>
    </row>
    <row r="119" spans="1:6" x14ac:dyDescent="0.25">
      <c r="A119" s="188">
        <v>28</v>
      </c>
      <c r="B119" s="217" t="s">
        <v>116</v>
      </c>
      <c r="C119" s="190">
        <v>1</v>
      </c>
      <c r="D119" s="211" t="s">
        <v>8</v>
      </c>
      <c r="E119" s="191">
        <v>0</v>
      </c>
      <c r="F119" s="191">
        <f>MMULT(C119,E119)</f>
        <v>0</v>
      </c>
    </row>
    <row r="120" spans="1:6" x14ac:dyDescent="0.25">
      <c r="A120" s="197"/>
      <c r="B120" s="218" t="s">
        <v>147</v>
      </c>
      <c r="C120" s="194"/>
      <c r="D120" s="212"/>
      <c r="E120" s="195"/>
      <c r="F120" s="195"/>
    </row>
    <row r="121" spans="1:6" x14ac:dyDescent="0.25">
      <c r="A121" s="172"/>
      <c r="B121" s="213" t="s">
        <v>31</v>
      </c>
      <c r="C121" s="200"/>
      <c r="D121" s="214"/>
      <c r="E121" s="201"/>
      <c r="F121" s="201"/>
    </row>
    <row r="122" spans="1:6" ht="13.8" x14ac:dyDescent="0.25">
      <c r="A122" s="178"/>
      <c r="B122" s="203" t="s">
        <v>18</v>
      </c>
      <c r="C122" s="204"/>
      <c r="D122" s="205"/>
      <c r="E122" s="215"/>
      <c r="F122" s="216">
        <f>SUM(F119:F121)</f>
        <v>0</v>
      </c>
    </row>
    <row r="123" spans="1:6" ht="13.8" x14ac:dyDescent="0.25">
      <c r="A123" s="172"/>
      <c r="B123" s="173"/>
      <c r="C123" s="174"/>
      <c r="D123" s="175"/>
      <c r="E123" s="176"/>
      <c r="F123" s="177"/>
    </row>
    <row r="124" spans="1:6" ht="13.8" x14ac:dyDescent="0.25">
      <c r="A124" s="219"/>
      <c r="B124" s="220" t="s">
        <v>43</v>
      </c>
      <c r="C124" s="221"/>
      <c r="D124" s="222"/>
      <c r="E124" s="223"/>
      <c r="F124" s="224"/>
    </row>
    <row r="125" spans="1:6" x14ac:dyDescent="0.25">
      <c r="A125" s="197"/>
      <c r="B125" s="225" t="s">
        <v>44</v>
      </c>
      <c r="C125" s="225" t="s">
        <v>45</v>
      </c>
      <c r="D125" s="226"/>
      <c r="E125" s="227"/>
      <c r="F125" s="228"/>
    </row>
    <row r="126" spans="1:6" x14ac:dyDescent="0.25">
      <c r="A126" s="197"/>
      <c r="B126" s="225" t="s">
        <v>46</v>
      </c>
      <c r="C126" s="225" t="s">
        <v>39</v>
      </c>
      <c r="D126" s="226"/>
      <c r="E126" s="227"/>
      <c r="F126" s="228"/>
    </row>
    <row r="127" spans="1:6" x14ac:dyDescent="0.25">
      <c r="A127" s="178"/>
      <c r="B127" s="182" t="s">
        <v>165</v>
      </c>
      <c r="C127" s="180"/>
      <c r="D127" s="180"/>
      <c r="E127" s="180"/>
      <c r="F127" s="181"/>
    </row>
    <row r="128" spans="1:6" x14ac:dyDescent="0.25">
      <c r="A128" s="188">
        <v>29</v>
      </c>
      <c r="B128" s="217" t="s">
        <v>47</v>
      </c>
      <c r="C128" s="242">
        <v>20</v>
      </c>
      <c r="D128" s="211" t="s">
        <v>8</v>
      </c>
      <c r="E128" s="196">
        <v>0</v>
      </c>
      <c r="F128" s="195">
        <f>MMULT(C128,E128)</f>
        <v>0</v>
      </c>
    </row>
    <row r="129" spans="1:6" x14ac:dyDescent="0.25">
      <c r="A129" s="197"/>
      <c r="B129" s="199" t="s">
        <v>171</v>
      </c>
      <c r="C129" s="243"/>
      <c r="D129" s="214"/>
      <c r="E129" s="245"/>
      <c r="F129" s="195"/>
    </row>
    <row r="130" spans="1:6" x14ac:dyDescent="0.25">
      <c r="A130" s="188">
        <v>30</v>
      </c>
      <c r="B130" s="217" t="s">
        <v>48</v>
      </c>
      <c r="C130" s="242">
        <v>80</v>
      </c>
      <c r="D130" s="211" t="s">
        <v>8</v>
      </c>
      <c r="E130" s="196">
        <v>0</v>
      </c>
      <c r="F130" s="191">
        <f>MMULT(C130,E130)</f>
        <v>0</v>
      </c>
    </row>
    <row r="131" spans="1:6" x14ac:dyDescent="0.25">
      <c r="A131" s="197"/>
      <c r="B131" s="199" t="s">
        <v>172</v>
      </c>
      <c r="C131" s="243"/>
      <c r="D131" s="214"/>
      <c r="E131" s="245"/>
      <c r="F131" s="195"/>
    </row>
    <row r="132" spans="1:6" x14ac:dyDescent="0.25">
      <c r="A132" s="188">
        <v>31</v>
      </c>
      <c r="B132" s="217" t="s">
        <v>49</v>
      </c>
      <c r="C132" s="242">
        <v>67</v>
      </c>
      <c r="D132" s="211" t="s">
        <v>8</v>
      </c>
      <c r="E132" s="244">
        <v>0</v>
      </c>
      <c r="F132" s="191">
        <f>MMULT(C132,E132)</f>
        <v>0</v>
      </c>
    </row>
    <row r="133" spans="1:6" x14ac:dyDescent="0.25">
      <c r="A133" s="197"/>
      <c r="B133" s="199" t="s">
        <v>173</v>
      </c>
      <c r="C133" s="243"/>
      <c r="D133" s="214"/>
      <c r="E133" s="245"/>
      <c r="F133" s="201"/>
    </row>
    <row r="134" spans="1:6" ht="13.8" x14ac:dyDescent="0.25">
      <c r="A134" s="178"/>
      <c r="B134" s="203" t="s">
        <v>30</v>
      </c>
      <c r="C134" s="204"/>
      <c r="D134" s="205"/>
      <c r="E134" s="206"/>
      <c r="F134" s="241">
        <f>SUM(F128:F133)</f>
        <v>0</v>
      </c>
    </row>
    <row r="135" spans="1:6" ht="13.8" x14ac:dyDescent="0.25">
      <c r="A135" s="125"/>
      <c r="B135" s="126"/>
      <c r="C135" s="174"/>
      <c r="D135" s="175"/>
      <c r="E135" s="176"/>
      <c r="F135" s="130"/>
    </row>
    <row r="136" spans="1:6" ht="13.8" x14ac:dyDescent="0.25">
      <c r="A136" s="178"/>
      <c r="B136" s="179" t="s">
        <v>120</v>
      </c>
      <c r="C136" s="180"/>
      <c r="D136" s="180"/>
      <c r="E136" s="180"/>
      <c r="F136" s="133"/>
    </row>
    <row r="137" spans="1:6" x14ac:dyDescent="0.25">
      <c r="A137" s="188">
        <v>32</v>
      </c>
      <c r="B137" s="238" t="s">
        <v>131</v>
      </c>
      <c r="C137" s="190">
        <v>8</v>
      </c>
      <c r="D137" s="211" t="s">
        <v>17</v>
      </c>
      <c r="E137" s="191">
        <v>0</v>
      </c>
      <c r="F137" s="191">
        <f>MMULT(C137,E137)</f>
        <v>0</v>
      </c>
    </row>
    <row r="138" spans="1:6" x14ac:dyDescent="0.25">
      <c r="A138" s="239"/>
      <c r="B138" s="240" t="s">
        <v>130</v>
      </c>
      <c r="C138" s="200"/>
      <c r="D138" s="214"/>
      <c r="E138" s="201"/>
      <c r="F138" s="201"/>
    </row>
    <row r="139" spans="1:6" x14ac:dyDescent="0.25">
      <c r="A139" s="188">
        <v>33</v>
      </c>
      <c r="B139" s="238" t="s">
        <v>121</v>
      </c>
      <c r="C139" s="190">
        <v>6</v>
      </c>
      <c r="D139" s="211" t="s">
        <v>17</v>
      </c>
      <c r="E139" s="191">
        <v>0</v>
      </c>
      <c r="F139" s="191">
        <f>MMULT(C139,E139)</f>
        <v>0</v>
      </c>
    </row>
    <row r="140" spans="1:6" x14ac:dyDescent="0.25">
      <c r="A140" s="239"/>
      <c r="B140" s="240"/>
      <c r="C140" s="200"/>
      <c r="D140" s="214"/>
      <c r="E140" s="201"/>
      <c r="F140" s="201"/>
    </row>
    <row r="141" spans="1:6" x14ac:dyDescent="0.25">
      <c r="A141" s="188">
        <v>34</v>
      </c>
      <c r="B141" s="198" t="s">
        <v>124</v>
      </c>
      <c r="C141" s="194">
        <v>1</v>
      </c>
      <c r="D141" s="212" t="s">
        <v>8</v>
      </c>
      <c r="E141" s="195">
        <v>0</v>
      </c>
      <c r="F141" s="195">
        <f>MMULT(C141,E141)</f>
        <v>0</v>
      </c>
    </row>
    <row r="142" spans="1:6" ht="52.8" x14ac:dyDescent="0.25">
      <c r="A142" s="239"/>
      <c r="B142" s="199" t="s">
        <v>127</v>
      </c>
      <c r="C142" s="200"/>
      <c r="D142" s="214"/>
      <c r="E142" s="201"/>
      <c r="F142" s="201"/>
    </row>
    <row r="143" spans="1:6" x14ac:dyDescent="0.25">
      <c r="A143" s="188">
        <v>35</v>
      </c>
      <c r="B143" s="210" t="s">
        <v>125</v>
      </c>
      <c r="C143" s="242">
        <v>1</v>
      </c>
      <c r="D143" s="211" t="s">
        <v>8</v>
      </c>
      <c r="E143" s="244">
        <v>0</v>
      </c>
      <c r="F143" s="191">
        <f>MMULT(C143,E143)</f>
        <v>0</v>
      </c>
    </row>
    <row r="144" spans="1:6" ht="52.8" x14ac:dyDescent="0.25">
      <c r="A144" s="239"/>
      <c r="B144" s="199" t="s">
        <v>128</v>
      </c>
      <c r="C144" s="243"/>
      <c r="D144" s="214"/>
      <c r="E144" s="245"/>
      <c r="F144" s="201"/>
    </row>
    <row r="145" spans="1:6" x14ac:dyDescent="0.25">
      <c r="A145" s="188">
        <v>36</v>
      </c>
      <c r="B145" s="210" t="s">
        <v>126</v>
      </c>
      <c r="C145" s="242">
        <v>1</v>
      </c>
      <c r="D145" s="211" t="s">
        <v>8</v>
      </c>
      <c r="E145" s="191">
        <v>0</v>
      </c>
      <c r="F145" s="195">
        <f>MMULT(C145,E145)</f>
        <v>0</v>
      </c>
    </row>
    <row r="146" spans="1:6" x14ac:dyDescent="0.25">
      <c r="A146" s="239"/>
      <c r="B146" s="199"/>
      <c r="C146" s="243"/>
      <c r="D146" s="214"/>
      <c r="E146" s="201"/>
      <c r="F146" s="187"/>
    </row>
    <row r="147" spans="1:6" ht="13.8" x14ac:dyDescent="0.25">
      <c r="A147" s="125"/>
      <c r="B147" s="203" t="s">
        <v>30</v>
      </c>
      <c r="C147" s="127"/>
      <c r="D147" s="128"/>
      <c r="E147" s="149"/>
      <c r="F147" s="241">
        <f>SUM(F137:F146)</f>
        <v>0</v>
      </c>
    </row>
    <row r="148" spans="1:6" ht="13.8" x14ac:dyDescent="0.25">
      <c r="A148" s="123"/>
      <c r="B148" s="150"/>
      <c r="C148" s="151"/>
      <c r="D148" s="152"/>
      <c r="E148" s="153"/>
      <c r="F148" s="154"/>
    </row>
    <row r="149" spans="1:6" ht="13.8" x14ac:dyDescent="0.25">
      <c r="A149" s="80"/>
      <c r="B149" s="229" t="s">
        <v>137</v>
      </c>
      <c r="C149" s="93"/>
      <c r="D149" s="93"/>
      <c r="E149" s="80"/>
      <c r="F149" s="230">
        <f>SUM(F41,F76,F100,F110,F122,F134,F147)</f>
        <v>0</v>
      </c>
    </row>
    <row r="150" spans="1:6" ht="12.75" customHeight="1" x14ac:dyDescent="0.25">
      <c r="A150" s="80"/>
      <c r="B150" s="229"/>
      <c r="C150" s="93"/>
      <c r="D150" s="93"/>
      <c r="E150" s="80"/>
      <c r="F150" s="231"/>
    </row>
    <row r="151" spans="1:6" x14ac:dyDescent="0.25">
      <c r="A151" s="80"/>
      <c r="B151" s="225" t="s">
        <v>146</v>
      </c>
      <c r="C151" s="225"/>
      <c r="D151" s="225"/>
      <c r="E151" s="232"/>
      <c r="F151" s="233"/>
    </row>
    <row r="152" spans="1:6" x14ac:dyDescent="0.25">
      <c r="A152" s="80"/>
      <c r="B152" s="234"/>
      <c r="C152" s="225"/>
      <c r="D152" s="225"/>
      <c r="E152" s="232"/>
      <c r="F152" s="233"/>
    </row>
    <row r="153" spans="1:6" x14ac:dyDescent="0.25">
      <c r="A153" s="80"/>
      <c r="B153" s="225"/>
      <c r="C153" s="225"/>
      <c r="D153" s="225"/>
      <c r="E153" s="232"/>
      <c r="F153" s="233"/>
    </row>
    <row r="154" spans="1:6" x14ac:dyDescent="0.25">
      <c r="A154" s="80"/>
      <c r="B154" s="225"/>
      <c r="C154" s="225"/>
      <c r="D154" s="225"/>
      <c r="E154" s="232"/>
      <c r="F154" s="233"/>
    </row>
    <row r="155" spans="1:6" x14ac:dyDescent="0.25">
      <c r="A155" s="80"/>
      <c r="B155" s="225"/>
      <c r="C155" s="225"/>
      <c r="D155" s="225"/>
      <c r="E155" s="232"/>
      <c r="F155" s="233"/>
    </row>
    <row r="156" spans="1:6" x14ac:dyDescent="0.25">
      <c r="A156" s="80"/>
      <c r="B156" s="225"/>
      <c r="C156" s="225"/>
      <c r="D156" s="225"/>
      <c r="E156" s="232"/>
      <c r="F156" s="233"/>
    </row>
    <row r="157" spans="1:6" ht="12.75" customHeight="1" x14ac:dyDescent="0.25">
      <c r="A157" s="80"/>
      <c r="B157" s="235"/>
      <c r="C157" s="235"/>
      <c r="D157" s="235"/>
      <c r="E157" s="236"/>
      <c r="F157" s="237"/>
    </row>
    <row r="158" spans="1:6" x14ac:dyDescent="0.25">
      <c r="A158" s="80"/>
      <c r="B158" s="232" t="s">
        <v>145</v>
      </c>
      <c r="C158" s="232" t="s">
        <v>10</v>
      </c>
      <c r="D158" s="232" t="s">
        <v>11</v>
      </c>
      <c r="E158" s="232"/>
      <c r="F158" s="23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portrait" horizontalDpi="4294967295" r:id="rId1"/>
  <headerFooter alignWithMargins="0">
    <oddHeader>Stránka &amp;P</oddHeader>
  </headerFooter>
  <rowBreaks count="2" manualBreakCount="2">
    <brk id="58" max="5" man="1"/>
    <brk id="11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view="pageBreakPreview" zoomScaleNormal="100" zoomScaleSheetLayoutView="100" workbookViewId="0">
      <selection activeCell="H1" sqref="H1"/>
    </sheetView>
  </sheetViews>
  <sheetFormatPr defaultColWidth="9.109375" defaultRowHeight="13.2" x14ac:dyDescent="0.25"/>
  <cols>
    <col min="1" max="1" width="5" style="124" customWidth="1"/>
    <col min="2" max="2" width="40.33203125" style="124" customWidth="1"/>
    <col min="3" max="3" width="11.44140625" style="124" customWidth="1"/>
    <col min="4" max="4" width="9.6640625" style="124" customWidth="1"/>
    <col min="5" max="5" width="12" style="124" customWidth="1"/>
    <col min="6" max="6" width="11.109375" style="124" customWidth="1"/>
    <col min="7" max="16384" width="9.109375" style="124"/>
  </cols>
  <sheetData>
    <row r="1" spans="1:7" ht="13.8" x14ac:dyDescent="0.25">
      <c r="A1" s="155" t="s">
        <v>22</v>
      </c>
      <c r="B1" s="156" t="s">
        <v>0</v>
      </c>
      <c r="C1" s="157" t="s">
        <v>1</v>
      </c>
      <c r="D1" s="157" t="s">
        <v>23</v>
      </c>
      <c r="E1" s="157" t="s">
        <v>1</v>
      </c>
      <c r="F1" s="158" t="s">
        <v>134</v>
      </c>
      <c r="G1" s="123"/>
    </row>
    <row r="2" spans="1:7" ht="13.8" x14ac:dyDescent="0.25">
      <c r="A2" s="159" t="s">
        <v>24</v>
      </c>
      <c r="B2" s="160"/>
      <c r="C2" s="161" t="s">
        <v>3</v>
      </c>
      <c r="D2" s="161" t="s">
        <v>25</v>
      </c>
      <c r="E2" s="161" t="s">
        <v>26</v>
      </c>
      <c r="F2" s="162" t="s">
        <v>27</v>
      </c>
      <c r="G2" s="123"/>
    </row>
    <row r="3" spans="1:7" ht="13.8" x14ac:dyDescent="0.25">
      <c r="A3" s="163"/>
      <c r="B3" s="164"/>
      <c r="C3" s="165" t="s">
        <v>2</v>
      </c>
      <c r="D3" s="165"/>
      <c r="E3" s="165" t="s">
        <v>28</v>
      </c>
      <c r="F3" s="166" t="s">
        <v>29</v>
      </c>
      <c r="G3" s="123"/>
    </row>
    <row r="4" spans="1:7" ht="14.4" thickBot="1" x14ac:dyDescent="0.3">
      <c r="A4" s="167"/>
      <c r="B4" s="168"/>
      <c r="C4" s="169"/>
      <c r="D4" s="169"/>
      <c r="E4" s="170" t="s">
        <v>4</v>
      </c>
      <c r="F4" s="171" t="s">
        <v>5</v>
      </c>
      <c r="G4" s="123"/>
    </row>
    <row r="5" spans="1:7" ht="13.8" x14ac:dyDescent="0.25">
      <c r="A5" s="172"/>
      <c r="B5" s="173" t="s">
        <v>164</v>
      </c>
      <c r="C5" s="174"/>
      <c r="D5" s="175"/>
      <c r="E5" s="176"/>
      <c r="F5" s="177"/>
      <c r="G5" s="123"/>
    </row>
    <row r="6" spans="1:7" ht="13.8" x14ac:dyDescent="0.25">
      <c r="A6" s="178"/>
      <c r="B6" s="179" t="s">
        <v>135</v>
      </c>
      <c r="C6" s="180"/>
      <c r="D6" s="180"/>
      <c r="E6" s="180"/>
      <c r="F6" s="181"/>
      <c r="G6" s="123"/>
    </row>
    <row r="7" spans="1:7" x14ac:dyDescent="0.25">
      <c r="A7" s="131"/>
      <c r="B7" s="182" t="s">
        <v>174</v>
      </c>
      <c r="C7" s="132"/>
      <c r="D7" s="132"/>
      <c r="E7" s="132"/>
      <c r="F7" s="133"/>
      <c r="G7" s="123"/>
    </row>
    <row r="8" spans="1:7" ht="12.75" customHeight="1" x14ac:dyDescent="0.25">
      <c r="A8" s="192">
        <v>1</v>
      </c>
      <c r="B8" s="249" t="s">
        <v>32</v>
      </c>
      <c r="C8" s="252">
        <v>20</v>
      </c>
      <c r="D8" s="195" t="s">
        <v>6</v>
      </c>
      <c r="E8" s="251">
        <v>0</v>
      </c>
      <c r="F8" s="195">
        <f>MMULT(C8,E8)</f>
        <v>0</v>
      </c>
      <c r="G8" s="123"/>
    </row>
    <row r="9" spans="1:7" x14ac:dyDescent="0.25">
      <c r="A9" s="172"/>
      <c r="B9" s="250" t="s">
        <v>33</v>
      </c>
      <c r="C9" s="119"/>
      <c r="D9" s="201"/>
      <c r="E9" s="245"/>
      <c r="F9" s="201"/>
      <c r="G9" s="123"/>
    </row>
    <row r="10" spans="1:7" ht="12.75" customHeight="1" x14ac:dyDescent="0.25">
      <c r="A10" s="192">
        <v>2</v>
      </c>
      <c r="B10" s="249" t="s">
        <v>112</v>
      </c>
      <c r="C10" s="252">
        <v>40</v>
      </c>
      <c r="D10" s="195" t="s">
        <v>6</v>
      </c>
      <c r="E10" s="191">
        <v>0</v>
      </c>
      <c r="F10" s="191">
        <f>MMULT(C10,E10)</f>
        <v>0</v>
      </c>
      <c r="G10" s="123"/>
    </row>
    <row r="11" spans="1:7" x14ac:dyDescent="0.25">
      <c r="A11" s="172"/>
      <c r="B11" s="250" t="s">
        <v>33</v>
      </c>
      <c r="C11" s="119"/>
      <c r="D11" s="201"/>
      <c r="E11" s="245"/>
      <c r="F11" s="201"/>
      <c r="G11" s="123"/>
    </row>
    <row r="12" spans="1:7" x14ac:dyDescent="0.25">
      <c r="A12" s="192">
        <v>3</v>
      </c>
      <c r="B12" s="249" t="s">
        <v>113</v>
      </c>
      <c r="C12" s="252">
        <v>50</v>
      </c>
      <c r="D12" s="195" t="s">
        <v>6</v>
      </c>
      <c r="E12" s="191">
        <v>0</v>
      </c>
      <c r="F12" s="191">
        <f>MMULT(C12,E12)</f>
        <v>0</v>
      </c>
      <c r="G12" s="123"/>
    </row>
    <row r="13" spans="1:7" x14ac:dyDescent="0.25">
      <c r="A13" s="172"/>
      <c r="B13" s="250" t="s">
        <v>33</v>
      </c>
      <c r="C13" s="119"/>
      <c r="D13" s="201"/>
      <c r="E13" s="245"/>
      <c r="F13" s="201"/>
      <c r="G13" s="123"/>
    </row>
    <row r="14" spans="1:7" x14ac:dyDescent="0.25">
      <c r="A14" s="188">
        <v>4</v>
      </c>
      <c r="B14" s="210" t="s">
        <v>34</v>
      </c>
      <c r="C14" s="242">
        <v>320</v>
      </c>
      <c r="D14" s="211" t="s">
        <v>7</v>
      </c>
      <c r="E14" s="251">
        <v>0</v>
      </c>
      <c r="F14" s="191">
        <f>MMULT(C14,E14)</f>
        <v>0</v>
      </c>
      <c r="G14" s="123"/>
    </row>
    <row r="15" spans="1:7" x14ac:dyDescent="0.25">
      <c r="A15" s="197"/>
      <c r="B15" s="249" t="s">
        <v>167</v>
      </c>
      <c r="C15" s="252"/>
      <c r="D15" s="212"/>
      <c r="E15" s="196"/>
      <c r="F15" s="195"/>
      <c r="G15" s="123"/>
    </row>
    <row r="16" spans="1:7" x14ac:dyDescent="0.25">
      <c r="A16" s="188">
        <v>5</v>
      </c>
      <c r="B16" s="210" t="s">
        <v>35</v>
      </c>
      <c r="C16" s="190">
        <v>10</v>
      </c>
      <c r="D16" s="211" t="s">
        <v>8</v>
      </c>
      <c r="E16" s="191">
        <v>0</v>
      </c>
      <c r="F16" s="191">
        <f>MMULT(C16,E16)</f>
        <v>0</v>
      </c>
      <c r="G16" s="123"/>
    </row>
    <row r="17" spans="1:7" x14ac:dyDescent="0.25">
      <c r="A17" s="192"/>
      <c r="B17" s="198" t="s">
        <v>42</v>
      </c>
      <c r="C17" s="120"/>
      <c r="D17" s="212"/>
      <c r="E17" s="195"/>
      <c r="F17" s="195"/>
      <c r="G17" s="123"/>
    </row>
    <row r="18" spans="1:7" x14ac:dyDescent="0.25">
      <c r="A18" s="192"/>
      <c r="B18" s="198" t="s">
        <v>36</v>
      </c>
      <c r="C18" s="120"/>
      <c r="D18" s="212"/>
      <c r="E18" s="195"/>
      <c r="F18" s="195"/>
      <c r="G18" s="123"/>
    </row>
    <row r="19" spans="1:7" x14ac:dyDescent="0.25">
      <c r="A19" s="192"/>
      <c r="B19" s="198" t="s">
        <v>37</v>
      </c>
      <c r="C19" s="120"/>
      <c r="D19" s="212"/>
      <c r="E19" s="195"/>
      <c r="F19" s="195"/>
      <c r="G19" s="123"/>
    </row>
    <row r="20" spans="1:7" x14ac:dyDescent="0.25">
      <c r="A20" s="172"/>
      <c r="B20" s="199" t="s">
        <v>38</v>
      </c>
      <c r="C20" s="121"/>
      <c r="D20" s="214"/>
      <c r="E20" s="201"/>
      <c r="F20" s="201"/>
      <c r="G20" s="123"/>
    </row>
    <row r="21" spans="1:7" ht="12.75" customHeight="1" x14ac:dyDescent="0.25">
      <c r="A21" s="192">
        <v>6</v>
      </c>
      <c r="B21" s="198" t="s">
        <v>13</v>
      </c>
      <c r="C21" s="194">
        <v>10</v>
      </c>
      <c r="D21" s="212" t="s">
        <v>8</v>
      </c>
      <c r="E21" s="195">
        <v>0</v>
      </c>
      <c r="F21" s="195">
        <f>MMULT(C21,E21)</f>
        <v>0</v>
      </c>
      <c r="G21" s="123"/>
    </row>
    <row r="22" spans="1:7" x14ac:dyDescent="0.25">
      <c r="A22" s="172"/>
      <c r="B22" s="199"/>
      <c r="C22" s="120"/>
      <c r="D22" s="135"/>
      <c r="E22" s="122"/>
      <c r="F22" s="122"/>
      <c r="G22" s="123"/>
    </row>
    <row r="23" spans="1:7" x14ac:dyDescent="0.25">
      <c r="A23" s="188">
        <v>7</v>
      </c>
      <c r="B23" s="210" t="s">
        <v>129</v>
      </c>
      <c r="C23" s="190">
        <v>1</v>
      </c>
      <c r="D23" s="211" t="s">
        <v>8</v>
      </c>
      <c r="E23" s="191">
        <v>0</v>
      </c>
      <c r="F23" s="191">
        <f>MMULT(C23,E23)</f>
        <v>0</v>
      </c>
      <c r="G23" s="123"/>
    </row>
    <row r="24" spans="1:7" x14ac:dyDescent="0.25">
      <c r="A24" s="172"/>
      <c r="B24" s="199"/>
      <c r="C24" s="200"/>
      <c r="D24" s="214"/>
      <c r="E24" s="201"/>
      <c r="F24" s="201"/>
      <c r="G24" s="123"/>
    </row>
    <row r="25" spans="1:7" x14ac:dyDescent="0.25">
      <c r="A25" s="188">
        <v>8</v>
      </c>
      <c r="B25" s="210" t="s">
        <v>115</v>
      </c>
      <c r="C25" s="255">
        <v>2</v>
      </c>
      <c r="D25" s="211" t="s">
        <v>8</v>
      </c>
      <c r="E25" s="246">
        <v>0</v>
      </c>
      <c r="F25" s="246">
        <f>MMULT(C25,E25)</f>
        <v>0</v>
      </c>
      <c r="G25" s="123"/>
    </row>
    <row r="26" spans="1:7" x14ac:dyDescent="0.25">
      <c r="A26" s="192"/>
      <c r="B26" s="198" t="s">
        <v>152</v>
      </c>
      <c r="C26" s="256"/>
      <c r="D26" s="212"/>
      <c r="E26" s="257"/>
      <c r="F26" s="247"/>
      <c r="G26" s="123"/>
    </row>
    <row r="27" spans="1:7" x14ac:dyDescent="0.25">
      <c r="A27" s="192"/>
      <c r="B27" s="198" t="s">
        <v>153</v>
      </c>
      <c r="C27" s="256"/>
      <c r="D27" s="212"/>
      <c r="E27" s="257"/>
      <c r="F27" s="247"/>
      <c r="G27" s="123"/>
    </row>
    <row r="28" spans="1:7" x14ac:dyDescent="0.25">
      <c r="A28" s="192"/>
      <c r="B28" s="198" t="s">
        <v>154</v>
      </c>
      <c r="C28" s="256"/>
      <c r="D28" s="212"/>
      <c r="E28" s="257"/>
      <c r="F28" s="247"/>
      <c r="G28" s="123"/>
    </row>
    <row r="29" spans="1:7" x14ac:dyDescent="0.25">
      <c r="A29" s="192"/>
      <c r="B29" s="198" t="s">
        <v>20</v>
      </c>
      <c r="C29" s="256"/>
      <c r="D29" s="212"/>
      <c r="E29" s="257"/>
      <c r="F29" s="247"/>
      <c r="G29" s="123"/>
    </row>
    <row r="30" spans="1:7" x14ac:dyDescent="0.25">
      <c r="A30" s="172"/>
      <c r="B30" s="199" t="s">
        <v>39</v>
      </c>
      <c r="C30" s="258"/>
      <c r="D30" s="214"/>
      <c r="E30" s="259"/>
      <c r="F30" s="248"/>
      <c r="G30" s="123"/>
    </row>
    <row r="31" spans="1:7" x14ac:dyDescent="0.25">
      <c r="A31" s="188">
        <v>9</v>
      </c>
      <c r="B31" s="210" t="s">
        <v>40</v>
      </c>
      <c r="C31" s="242">
        <v>110</v>
      </c>
      <c r="D31" s="211" t="s">
        <v>9</v>
      </c>
      <c r="E31" s="244">
        <v>0</v>
      </c>
      <c r="F31" s="191">
        <f>MMULT(C31,E31)</f>
        <v>0</v>
      </c>
      <c r="G31" s="123"/>
    </row>
    <row r="32" spans="1:7" x14ac:dyDescent="0.25">
      <c r="A32" s="172"/>
      <c r="B32" s="199" t="s">
        <v>39</v>
      </c>
      <c r="C32" s="200"/>
      <c r="D32" s="214"/>
      <c r="E32" s="245"/>
      <c r="F32" s="201"/>
      <c r="G32" s="123"/>
    </row>
    <row r="33" spans="1:7" x14ac:dyDescent="0.25">
      <c r="A33" s="188">
        <v>10</v>
      </c>
      <c r="B33" s="210" t="s">
        <v>41</v>
      </c>
      <c r="C33" s="252">
        <v>110</v>
      </c>
      <c r="D33" s="211" t="s">
        <v>9</v>
      </c>
      <c r="E33" s="196">
        <v>0</v>
      </c>
      <c r="F33" s="191">
        <f>MMULT(C33,E33)</f>
        <v>0</v>
      </c>
      <c r="G33" s="123"/>
    </row>
    <row r="34" spans="1:7" x14ac:dyDescent="0.25">
      <c r="A34" s="172"/>
      <c r="B34" s="199" t="s">
        <v>39</v>
      </c>
      <c r="C34" s="200"/>
      <c r="D34" s="214"/>
      <c r="E34" s="245"/>
      <c r="F34" s="201"/>
      <c r="G34" s="123"/>
    </row>
    <row r="35" spans="1:7" x14ac:dyDescent="0.25">
      <c r="A35" s="188">
        <v>11</v>
      </c>
      <c r="B35" s="210" t="s">
        <v>14</v>
      </c>
      <c r="C35" s="242">
        <v>110</v>
      </c>
      <c r="D35" s="212" t="s">
        <v>9</v>
      </c>
      <c r="E35" s="244">
        <v>0</v>
      </c>
      <c r="F35" s="191">
        <f>MMULT(C35,E35)</f>
        <v>0</v>
      </c>
      <c r="G35" s="123"/>
    </row>
    <row r="36" spans="1:7" x14ac:dyDescent="0.25">
      <c r="A36" s="172"/>
      <c r="B36" s="199"/>
      <c r="C36" s="200"/>
      <c r="D36" s="137"/>
      <c r="E36" s="134"/>
      <c r="F36" s="122"/>
      <c r="G36" s="123"/>
    </row>
    <row r="37" spans="1:7" x14ac:dyDescent="0.25">
      <c r="A37" s="188">
        <v>12</v>
      </c>
      <c r="B37" s="218" t="s">
        <v>118</v>
      </c>
      <c r="C37" s="252">
        <v>2</v>
      </c>
      <c r="D37" s="212" t="s">
        <v>8</v>
      </c>
      <c r="E37" s="195">
        <v>0</v>
      </c>
      <c r="F37" s="195">
        <f>MMULT(C37,E37)</f>
        <v>0</v>
      </c>
      <c r="G37" s="123"/>
    </row>
    <row r="38" spans="1:7" x14ac:dyDescent="0.25">
      <c r="A38" s="239"/>
      <c r="B38" s="199" t="s">
        <v>39</v>
      </c>
      <c r="C38" s="200"/>
      <c r="D38" s="214"/>
      <c r="E38" s="201"/>
      <c r="F38" s="201"/>
      <c r="G38" s="123"/>
    </row>
    <row r="39" spans="1:7" x14ac:dyDescent="0.25">
      <c r="A39" s="188">
        <v>13</v>
      </c>
      <c r="B39" s="217" t="s">
        <v>119</v>
      </c>
      <c r="C39" s="252">
        <v>1</v>
      </c>
      <c r="D39" s="212" t="s">
        <v>8</v>
      </c>
      <c r="E39" s="195">
        <v>0</v>
      </c>
      <c r="F39" s="195">
        <f>MMULT(C39,E39)</f>
        <v>0</v>
      </c>
      <c r="G39" s="123"/>
    </row>
    <row r="40" spans="1:7" x14ac:dyDescent="0.25">
      <c r="A40" s="138"/>
      <c r="B40" s="199" t="s">
        <v>39</v>
      </c>
      <c r="C40" s="121"/>
      <c r="D40" s="137"/>
      <c r="E40" s="122"/>
      <c r="F40" s="122"/>
      <c r="G40" s="123"/>
    </row>
    <row r="41" spans="1:7" ht="13.8" x14ac:dyDescent="0.25">
      <c r="A41" s="178"/>
      <c r="B41" s="203" t="s">
        <v>30</v>
      </c>
      <c r="C41" s="204"/>
      <c r="D41" s="205"/>
      <c r="E41" s="206"/>
      <c r="F41" s="216">
        <f>SUM(F8:F40)</f>
        <v>0</v>
      </c>
      <c r="G41" s="123"/>
    </row>
    <row r="42" spans="1:7" x14ac:dyDescent="0.25">
      <c r="A42" s="172"/>
      <c r="B42" s="183"/>
      <c r="C42" s="184"/>
      <c r="D42" s="185"/>
      <c r="E42" s="186"/>
      <c r="F42" s="187"/>
      <c r="G42" s="123"/>
    </row>
    <row r="43" spans="1:7" ht="13.8" x14ac:dyDescent="0.25">
      <c r="A43" s="178"/>
      <c r="B43" s="179" t="s">
        <v>136</v>
      </c>
      <c r="C43" s="180"/>
      <c r="D43" s="180"/>
      <c r="E43" s="180"/>
      <c r="F43" s="181"/>
      <c r="G43" s="123"/>
    </row>
    <row r="44" spans="1:7" x14ac:dyDescent="0.25">
      <c r="A44" s="178"/>
      <c r="B44" s="182" t="s">
        <v>174</v>
      </c>
      <c r="C44" s="180"/>
      <c r="D44" s="180"/>
      <c r="E44" s="180"/>
      <c r="F44" s="181"/>
      <c r="G44" s="123"/>
    </row>
    <row r="45" spans="1:7" x14ac:dyDescent="0.25">
      <c r="A45" s="192">
        <v>14</v>
      </c>
      <c r="B45" s="249" t="s">
        <v>112</v>
      </c>
      <c r="C45" s="252">
        <v>40</v>
      </c>
      <c r="D45" s="195" t="s">
        <v>6</v>
      </c>
      <c r="E45" s="191">
        <v>0</v>
      </c>
      <c r="F45" s="191">
        <f>MMULT(C45,E45)</f>
        <v>0</v>
      </c>
      <c r="G45" s="123"/>
    </row>
    <row r="46" spans="1:7" x14ac:dyDescent="0.25">
      <c r="A46" s="172"/>
      <c r="B46" s="250" t="s">
        <v>33</v>
      </c>
      <c r="C46" s="119"/>
      <c r="D46" s="201"/>
      <c r="E46" s="245"/>
      <c r="F46" s="201"/>
      <c r="G46" s="123"/>
    </row>
    <row r="47" spans="1:7" x14ac:dyDescent="0.25">
      <c r="A47" s="192">
        <v>15</v>
      </c>
      <c r="B47" s="249" t="s">
        <v>113</v>
      </c>
      <c r="C47" s="252">
        <v>50</v>
      </c>
      <c r="D47" s="195" t="s">
        <v>6</v>
      </c>
      <c r="E47" s="191">
        <v>0</v>
      </c>
      <c r="F47" s="191">
        <f>MMULT(C47,E47)</f>
        <v>0</v>
      </c>
      <c r="G47" s="123"/>
    </row>
    <row r="48" spans="1:7" x14ac:dyDescent="0.25">
      <c r="A48" s="172"/>
      <c r="B48" s="250" t="s">
        <v>33</v>
      </c>
      <c r="C48" s="119"/>
      <c r="D48" s="201"/>
      <c r="E48" s="245"/>
      <c r="F48" s="201"/>
      <c r="G48" s="123"/>
    </row>
    <row r="49" spans="1:7" x14ac:dyDescent="0.25">
      <c r="A49" s="188">
        <v>16</v>
      </c>
      <c r="B49" s="210" t="s">
        <v>34</v>
      </c>
      <c r="C49" s="242">
        <v>280</v>
      </c>
      <c r="D49" s="211" t="s">
        <v>7</v>
      </c>
      <c r="E49" s="260">
        <v>0</v>
      </c>
      <c r="F49" s="191">
        <f>MMULT(C49,E49)</f>
        <v>0</v>
      </c>
      <c r="G49" s="123"/>
    </row>
    <row r="50" spans="1:7" x14ac:dyDescent="0.25">
      <c r="A50" s="125"/>
      <c r="B50" s="250" t="s">
        <v>168</v>
      </c>
      <c r="C50" s="243"/>
      <c r="D50" s="214"/>
      <c r="E50" s="245"/>
      <c r="F50" s="201"/>
      <c r="G50" s="123"/>
    </row>
    <row r="51" spans="1:7" x14ac:dyDescent="0.25">
      <c r="A51" s="188">
        <v>17</v>
      </c>
      <c r="B51" s="210" t="s">
        <v>35</v>
      </c>
      <c r="C51" s="190">
        <v>8</v>
      </c>
      <c r="D51" s="211" t="s">
        <v>8</v>
      </c>
      <c r="E51" s="191">
        <v>0</v>
      </c>
      <c r="F51" s="191">
        <f>MMULT(C51,E51)</f>
        <v>0</v>
      </c>
      <c r="G51" s="123"/>
    </row>
    <row r="52" spans="1:7" x14ac:dyDescent="0.25">
      <c r="A52" s="192"/>
      <c r="B52" s="198" t="s">
        <v>42</v>
      </c>
      <c r="C52" s="120"/>
      <c r="D52" s="212"/>
      <c r="E52" s="195"/>
      <c r="F52" s="195"/>
      <c r="G52" s="123"/>
    </row>
    <row r="53" spans="1:7" x14ac:dyDescent="0.25">
      <c r="A53" s="192"/>
      <c r="B53" s="198" t="s">
        <v>36</v>
      </c>
      <c r="C53" s="120"/>
      <c r="D53" s="212"/>
      <c r="E53" s="195"/>
      <c r="F53" s="195"/>
      <c r="G53" s="123"/>
    </row>
    <row r="54" spans="1:7" x14ac:dyDescent="0.25">
      <c r="A54" s="192"/>
      <c r="B54" s="198" t="s">
        <v>37</v>
      </c>
      <c r="C54" s="120"/>
      <c r="D54" s="212"/>
      <c r="E54" s="195"/>
      <c r="F54" s="195"/>
      <c r="G54" s="123"/>
    </row>
    <row r="55" spans="1:7" x14ac:dyDescent="0.25">
      <c r="A55" s="172"/>
      <c r="B55" s="199" t="s">
        <v>38</v>
      </c>
      <c r="C55" s="121"/>
      <c r="D55" s="214"/>
      <c r="E55" s="201"/>
      <c r="F55" s="201"/>
      <c r="G55" s="123"/>
    </row>
    <row r="56" spans="1:7" x14ac:dyDescent="0.25">
      <c r="A56" s="188">
        <v>18</v>
      </c>
      <c r="B56" s="210" t="s">
        <v>13</v>
      </c>
      <c r="C56" s="190">
        <v>8</v>
      </c>
      <c r="D56" s="211" t="s">
        <v>8</v>
      </c>
      <c r="E56" s="191">
        <v>0</v>
      </c>
      <c r="F56" s="191">
        <f>MMULT(C56,E56)</f>
        <v>0</v>
      </c>
      <c r="G56" s="123"/>
    </row>
    <row r="57" spans="1:7" x14ac:dyDescent="0.25">
      <c r="A57" s="172"/>
      <c r="B57" s="199"/>
      <c r="C57" s="121"/>
      <c r="D57" s="137"/>
      <c r="E57" s="122"/>
      <c r="F57" s="122"/>
      <c r="G57" s="123"/>
    </row>
    <row r="58" spans="1:7" ht="13.8" thickBot="1" x14ac:dyDescent="0.3">
      <c r="B58" s="143"/>
      <c r="C58" s="1"/>
      <c r="D58" s="144"/>
      <c r="E58" s="145"/>
      <c r="F58" s="145"/>
      <c r="G58" s="123"/>
    </row>
    <row r="59" spans="1:7" ht="13.8" x14ac:dyDescent="0.25">
      <c r="A59" s="155" t="s">
        <v>22</v>
      </c>
      <c r="B59" s="156" t="s">
        <v>0</v>
      </c>
      <c r="C59" s="157" t="s">
        <v>1</v>
      </c>
      <c r="D59" s="157" t="s">
        <v>23</v>
      </c>
      <c r="E59" s="157" t="s">
        <v>1</v>
      </c>
      <c r="F59" s="158" t="s">
        <v>134</v>
      </c>
      <c r="G59" s="123"/>
    </row>
    <row r="60" spans="1:7" ht="13.8" x14ac:dyDescent="0.25">
      <c r="A60" s="159" t="s">
        <v>24</v>
      </c>
      <c r="B60" s="160"/>
      <c r="C60" s="161" t="s">
        <v>3</v>
      </c>
      <c r="D60" s="161" t="s">
        <v>25</v>
      </c>
      <c r="E60" s="161" t="s">
        <v>26</v>
      </c>
      <c r="F60" s="162" t="s">
        <v>27</v>
      </c>
      <c r="G60" s="123"/>
    </row>
    <row r="61" spans="1:7" ht="13.8" x14ac:dyDescent="0.25">
      <c r="A61" s="163"/>
      <c r="B61" s="164"/>
      <c r="C61" s="165" t="s">
        <v>2</v>
      </c>
      <c r="D61" s="165"/>
      <c r="E61" s="165" t="s">
        <v>28</v>
      </c>
      <c r="F61" s="166" t="s">
        <v>29</v>
      </c>
      <c r="G61" s="123"/>
    </row>
    <row r="62" spans="1:7" ht="14.4" thickBot="1" x14ac:dyDescent="0.3">
      <c r="A62" s="167"/>
      <c r="B62" s="168"/>
      <c r="C62" s="169"/>
      <c r="D62" s="169"/>
      <c r="E62" s="170" t="s">
        <v>4</v>
      </c>
      <c r="F62" s="171" t="s">
        <v>5</v>
      </c>
      <c r="G62" s="123"/>
    </row>
    <row r="63" spans="1:7" x14ac:dyDescent="0.25">
      <c r="A63" s="172"/>
      <c r="B63" s="183"/>
      <c r="C63" s="184"/>
      <c r="D63" s="185"/>
      <c r="E63" s="186"/>
      <c r="F63" s="187"/>
      <c r="G63" s="123"/>
    </row>
    <row r="64" spans="1:7" x14ac:dyDescent="0.25">
      <c r="A64" s="188">
        <v>19</v>
      </c>
      <c r="B64" s="210" t="s">
        <v>129</v>
      </c>
      <c r="C64" s="190">
        <v>1</v>
      </c>
      <c r="D64" s="211" t="s">
        <v>8</v>
      </c>
      <c r="E64" s="191">
        <v>0</v>
      </c>
      <c r="F64" s="191">
        <f>MMULT(C64,E64)</f>
        <v>0</v>
      </c>
      <c r="G64" s="123"/>
    </row>
    <row r="65" spans="1:7" x14ac:dyDescent="0.25">
      <c r="A65" s="172"/>
      <c r="B65" s="199"/>
      <c r="C65" s="200"/>
      <c r="D65" s="214"/>
      <c r="E65" s="201"/>
      <c r="F65" s="201"/>
      <c r="G65" s="123"/>
    </row>
    <row r="66" spans="1:7" x14ac:dyDescent="0.25">
      <c r="A66" s="188">
        <v>20</v>
      </c>
      <c r="B66" s="210" t="s">
        <v>40</v>
      </c>
      <c r="C66" s="252">
        <v>90</v>
      </c>
      <c r="D66" s="212" t="s">
        <v>9</v>
      </c>
      <c r="E66" s="196">
        <v>0</v>
      </c>
      <c r="F66" s="195">
        <f>MMULT(C66,E66)</f>
        <v>0</v>
      </c>
      <c r="G66" s="123"/>
    </row>
    <row r="67" spans="1:7" x14ac:dyDescent="0.25">
      <c r="A67" s="172"/>
      <c r="B67" s="199" t="s">
        <v>39</v>
      </c>
      <c r="C67" s="200"/>
      <c r="D67" s="214"/>
      <c r="E67" s="245"/>
      <c r="F67" s="195"/>
      <c r="G67" s="123"/>
    </row>
    <row r="68" spans="1:7" x14ac:dyDescent="0.25">
      <c r="A68" s="188">
        <v>21</v>
      </c>
      <c r="B68" s="210" t="s">
        <v>41</v>
      </c>
      <c r="C68" s="252">
        <v>90</v>
      </c>
      <c r="D68" s="211" t="s">
        <v>9</v>
      </c>
      <c r="E68" s="196">
        <v>0</v>
      </c>
      <c r="F68" s="191">
        <f>MMULT(C68,E68)</f>
        <v>0</v>
      </c>
      <c r="G68" s="123"/>
    </row>
    <row r="69" spans="1:7" x14ac:dyDescent="0.25">
      <c r="A69" s="172"/>
      <c r="B69" s="199" t="s">
        <v>39</v>
      </c>
      <c r="C69" s="200"/>
      <c r="D69" s="214"/>
      <c r="E69" s="245"/>
      <c r="F69" s="201"/>
      <c r="G69" s="123"/>
    </row>
    <row r="70" spans="1:7" x14ac:dyDescent="0.25">
      <c r="A70" s="188">
        <v>22</v>
      </c>
      <c r="B70" s="210" t="s">
        <v>14</v>
      </c>
      <c r="C70" s="242">
        <v>90</v>
      </c>
      <c r="D70" s="212" t="s">
        <v>9</v>
      </c>
      <c r="E70" s="244">
        <v>17</v>
      </c>
      <c r="F70" s="191">
        <f>MMULT(C70,E70)</f>
        <v>1530</v>
      </c>
      <c r="G70" s="123"/>
    </row>
    <row r="71" spans="1:7" x14ac:dyDescent="0.25">
      <c r="A71" s="125"/>
      <c r="B71" s="136"/>
      <c r="C71" s="200"/>
      <c r="D71" s="214"/>
      <c r="E71" s="245"/>
      <c r="F71" s="201"/>
      <c r="G71" s="123"/>
    </row>
    <row r="72" spans="1:7" x14ac:dyDescent="0.25">
      <c r="A72" s="188">
        <v>23</v>
      </c>
      <c r="B72" s="218" t="s">
        <v>118</v>
      </c>
      <c r="C72" s="252">
        <v>2</v>
      </c>
      <c r="D72" s="212" t="s">
        <v>8</v>
      </c>
      <c r="E72" s="195">
        <v>0</v>
      </c>
      <c r="F72" s="195">
        <f>MMULT(C72,E72)</f>
        <v>0</v>
      </c>
      <c r="G72" s="123"/>
    </row>
    <row r="73" spans="1:7" x14ac:dyDescent="0.25">
      <c r="A73" s="239"/>
      <c r="B73" s="199" t="s">
        <v>39</v>
      </c>
      <c r="C73" s="200"/>
      <c r="D73" s="214"/>
      <c r="E73" s="201"/>
      <c r="F73" s="201"/>
      <c r="G73" s="123"/>
    </row>
    <row r="74" spans="1:7" x14ac:dyDescent="0.25">
      <c r="A74" s="188">
        <v>24</v>
      </c>
      <c r="B74" s="217" t="s">
        <v>119</v>
      </c>
      <c r="C74" s="252">
        <v>1</v>
      </c>
      <c r="D74" s="212" t="s">
        <v>8</v>
      </c>
      <c r="E74" s="195">
        <v>0</v>
      </c>
      <c r="F74" s="195">
        <f>MMULT(C74,E74)</f>
        <v>0</v>
      </c>
      <c r="G74" s="123"/>
    </row>
    <row r="75" spans="1:7" x14ac:dyDescent="0.25">
      <c r="A75" s="239"/>
      <c r="B75" s="199" t="s">
        <v>39</v>
      </c>
      <c r="C75" s="200"/>
      <c r="D75" s="214"/>
      <c r="E75" s="122"/>
      <c r="F75" s="122"/>
      <c r="G75" s="123"/>
    </row>
    <row r="76" spans="1:7" ht="13.8" x14ac:dyDescent="0.25">
      <c r="A76" s="178"/>
      <c r="B76" s="203" t="s">
        <v>30</v>
      </c>
      <c r="C76" s="204"/>
      <c r="D76" s="205"/>
      <c r="E76" s="206"/>
      <c r="F76" s="216">
        <f>SUM(F45:F75)</f>
        <v>1530</v>
      </c>
      <c r="G76" s="123"/>
    </row>
    <row r="77" spans="1:7" ht="13.8" x14ac:dyDescent="0.25">
      <c r="A77" s="131"/>
      <c r="B77" s="139"/>
      <c r="C77" s="140"/>
      <c r="D77" s="141"/>
      <c r="E77" s="142"/>
      <c r="F77" s="146"/>
      <c r="G77" s="123"/>
    </row>
    <row r="78" spans="1:7" ht="13.8" x14ac:dyDescent="0.25">
      <c r="A78" s="131"/>
      <c r="B78" s="179" t="s">
        <v>16</v>
      </c>
      <c r="C78" s="132"/>
      <c r="D78" s="132"/>
      <c r="E78" s="147"/>
      <c r="F78" s="148"/>
    </row>
    <row r="79" spans="1:7" x14ac:dyDescent="0.25">
      <c r="A79" s="131"/>
      <c r="B79" s="182" t="s">
        <v>175</v>
      </c>
      <c r="C79" s="132"/>
      <c r="D79" s="132"/>
      <c r="E79" s="132"/>
      <c r="F79" s="133"/>
    </row>
    <row r="80" spans="1:7" x14ac:dyDescent="0.25">
      <c r="A80" s="188">
        <v>25</v>
      </c>
      <c r="B80" s="189" t="s">
        <v>115</v>
      </c>
      <c r="C80" s="190">
        <v>2</v>
      </c>
      <c r="D80" s="191" t="s">
        <v>8</v>
      </c>
      <c r="E80" s="191">
        <v>0</v>
      </c>
      <c r="F80" s="191">
        <f>MMULT(C80,E80)</f>
        <v>0</v>
      </c>
    </row>
    <row r="81" spans="1:6" x14ac:dyDescent="0.25">
      <c r="A81" s="192"/>
      <c r="B81" s="193" t="s">
        <v>156</v>
      </c>
      <c r="C81" s="194"/>
      <c r="D81" s="195"/>
      <c r="E81" s="261"/>
      <c r="F81" s="195"/>
    </row>
    <row r="82" spans="1:6" x14ac:dyDescent="0.25">
      <c r="A82" s="197"/>
      <c r="B82" s="198" t="s">
        <v>157</v>
      </c>
      <c r="C82" s="194"/>
      <c r="D82" s="195"/>
      <c r="E82" s="261"/>
      <c r="F82" s="195"/>
    </row>
    <row r="83" spans="1:6" x14ac:dyDescent="0.25">
      <c r="A83" s="197"/>
      <c r="B83" s="198" t="s">
        <v>19</v>
      </c>
      <c r="C83" s="194"/>
      <c r="D83" s="195"/>
      <c r="E83" s="261"/>
      <c r="F83" s="195"/>
    </row>
    <row r="84" spans="1:6" x14ac:dyDescent="0.25">
      <c r="A84" s="197"/>
      <c r="B84" s="198" t="s">
        <v>20</v>
      </c>
      <c r="C84" s="194"/>
      <c r="D84" s="195"/>
      <c r="E84" s="261"/>
      <c r="F84" s="195"/>
    </row>
    <row r="85" spans="1:6" x14ac:dyDescent="0.25">
      <c r="A85" s="197"/>
      <c r="B85" s="198" t="s">
        <v>21</v>
      </c>
      <c r="C85" s="194"/>
      <c r="D85" s="195"/>
      <c r="E85" s="261"/>
      <c r="F85" s="195"/>
    </row>
    <row r="86" spans="1:6" x14ac:dyDescent="0.25">
      <c r="A86" s="197"/>
      <c r="B86" s="198" t="s">
        <v>117</v>
      </c>
      <c r="C86" s="194"/>
      <c r="D86" s="195"/>
      <c r="E86" s="261"/>
      <c r="F86" s="195"/>
    </row>
    <row r="87" spans="1:6" x14ac:dyDescent="0.25">
      <c r="A87" s="197"/>
      <c r="B87" s="198" t="s">
        <v>159</v>
      </c>
      <c r="C87" s="194"/>
      <c r="D87" s="195"/>
      <c r="E87" s="254"/>
      <c r="F87" s="195"/>
    </row>
    <row r="88" spans="1:6" x14ac:dyDescent="0.25">
      <c r="A88" s="197"/>
      <c r="B88" s="198" t="s">
        <v>132</v>
      </c>
      <c r="C88" s="194"/>
      <c r="D88" s="195"/>
      <c r="E88" s="254"/>
      <c r="F88" s="195"/>
    </row>
    <row r="89" spans="1:6" ht="12.75" customHeight="1" x14ac:dyDescent="0.25">
      <c r="A89" s="172"/>
      <c r="B89" s="199" t="s">
        <v>155</v>
      </c>
      <c r="C89" s="200"/>
      <c r="D89" s="201"/>
      <c r="E89" s="125"/>
      <c r="F89" s="202"/>
    </row>
    <row r="90" spans="1:6" ht="12.75" customHeight="1" x14ac:dyDescent="0.25">
      <c r="A90" s="188">
        <v>26</v>
      </c>
      <c r="B90" s="189" t="s">
        <v>115</v>
      </c>
      <c r="C90" s="190">
        <v>6</v>
      </c>
      <c r="D90" s="191" t="s">
        <v>8</v>
      </c>
      <c r="E90" s="191">
        <v>0</v>
      </c>
      <c r="F90" s="191">
        <f>MMULT(C90,E90)</f>
        <v>0</v>
      </c>
    </row>
    <row r="91" spans="1:6" ht="12.75" customHeight="1" x14ac:dyDescent="0.25">
      <c r="A91" s="192"/>
      <c r="B91" s="193" t="s">
        <v>138</v>
      </c>
      <c r="C91" s="194"/>
      <c r="D91" s="195"/>
      <c r="E91" s="261"/>
      <c r="F91" s="195"/>
    </row>
    <row r="92" spans="1:6" ht="12.75" customHeight="1" x14ac:dyDescent="0.25">
      <c r="A92" s="197"/>
      <c r="B92" s="198" t="s">
        <v>158</v>
      </c>
      <c r="C92" s="194"/>
      <c r="D92" s="195"/>
      <c r="E92" s="261"/>
      <c r="F92" s="195"/>
    </row>
    <row r="93" spans="1:6" ht="12.75" customHeight="1" x14ac:dyDescent="0.25">
      <c r="A93" s="197"/>
      <c r="B93" s="198" t="s">
        <v>19</v>
      </c>
      <c r="C93" s="194"/>
      <c r="D93" s="195"/>
      <c r="E93" s="261"/>
      <c r="F93" s="195"/>
    </row>
    <row r="94" spans="1:6" ht="12.75" customHeight="1" x14ac:dyDescent="0.25">
      <c r="A94" s="197"/>
      <c r="B94" s="198" t="s">
        <v>20</v>
      </c>
      <c r="C94" s="194"/>
      <c r="D94" s="195"/>
      <c r="E94" s="261"/>
      <c r="F94" s="195"/>
    </row>
    <row r="95" spans="1:6" ht="12.75" customHeight="1" x14ac:dyDescent="0.25">
      <c r="A95" s="197"/>
      <c r="B95" s="198" t="s">
        <v>21</v>
      </c>
      <c r="C95" s="194"/>
      <c r="D95" s="195"/>
      <c r="E95" s="261"/>
      <c r="F95" s="195"/>
    </row>
    <row r="96" spans="1:6" ht="12.75" customHeight="1" x14ac:dyDescent="0.25">
      <c r="A96" s="197"/>
      <c r="B96" s="198" t="s">
        <v>117</v>
      </c>
      <c r="C96" s="194"/>
      <c r="D96" s="195"/>
      <c r="E96" s="261"/>
      <c r="F96" s="195"/>
    </row>
    <row r="97" spans="1:6" ht="12.75" customHeight="1" x14ac:dyDescent="0.25">
      <c r="A97" s="197"/>
      <c r="B97" s="198" t="s">
        <v>159</v>
      </c>
      <c r="C97" s="194"/>
      <c r="D97" s="195"/>
      <c r="E97" s="254"/>
      <c r="F97" s="195"/>
    </row>
    <row r="98" spans="1:6" ht="12.75" customHeight="1" x14ac:dyDescent="0.25">
      <c r="A98" s="197"/>
      <c r="B98" s="198" t="s">
        <v>132</v>
      </c>
      <c r="C98" s="194"/>
      <c r="D98" s="195"/>
      <c r="E98" s="254"/>
      <c r="F98" s="195"/>
    </row>
    <row r="99" spans="1:6" ht="12.75" customHeight="1" x14ac:dyDescent="0.25">
      <c r="A99" s="172"/>
      <c r="B99" s="199" t="s">
        <v>155</v>
      </c>
      <c r="C99" s="200"/>
      <c r="D99" s="201"/>
      <c r="E99" s="125"/>
      <c r="F99" s="202"/>
    </row>
    <row r="100" spans="1:6" ht="13.8" x14ac:dyDescent="0.25">
      <c r="A100" s="178"/>
      <c r="B100" s="203" t="s">
        <v>18</v>
      </c>
      <c r="C100" s="204"/>
      <c r="D100" s="205"/>
      <c r="E100" s="206"/>
      <c r="F100" s="207">
        <f>SUM(F80:F99)</f>
        <v>0</v>
      </c>
    </row>
    <row r="101" spans="1:6" x14ac:dyDescent="0.25">
      <c r="A101" s="172"/>
      <c r="B101" s="183"/>
      <c r="C101" s="184"/>
      <c r="D101" s="185"/>
      <c r="E101" s="186"/>
      <c r="F101" s="187"/>
    </row>
    <row r="102" spans="1:6" ht="13.8" x14ac:dyDescent="0.25">
      <c r="A102" s="178"/>
      <c r="B102" s="179" t="s">
        <v>12</v>
      </c>
      <c r="C102" s="180"/>
      <c r="D102" s="180"/>
      <c r="E102" s="208"/>
      <c r="F102" s="209"/>
    </row>
    <row r="103" spans="1:6" x14ac:dyDescent="0.25">
      <c r="A103" s="178"/>
      <c r="B103" s="182" t="s">
        <v>174</v>
      </c>
      <c r="C103" s="180"/>
      <c r="D103" s="180"/>
      <c r="E103" s="180"/>
      <c r="F103" s="181"/>
    </row>
    <row r="104" spans="1:6" x14ac:dyDescent="0.25">
      <c r="A104" s="188">
        <v>27</v>
      </c>
      <c r="B104" s="210" t="s">
        <v>115</v>
      </c>
      <c r="C104" s="190">
        <v>2</v>
      </c>
      <c r="D104" s="211" t="s">
        <v>8</v>
      </c>
      <c r="E104" s="191">
        <v>0</v>
      </c>
      <c r="F104" s="191">
        <f>MMULT(C104,E104)</f>
        <v>0</v>
      </c>
    </row>
    <row r="105" spans="1:6" x14ac:dyDescent="0.25">
      <c r="A105" s="192"/>
      <c r="B105" s="198" t="s">
        <v>148</v>
      </c>
      <c r="C105" s="194"/>
      <c r="D105" s="212"/>
      <c r="E105" s="195"/>
      <c r="F105" s="195"/>
    </row>
    <row r="106" spans="1:6" ht="12.75" customHeight="1" x14ac:dyDescent="0.25">
      <c r="A106" s="197"/>
      <c r="B106" s="198" t="s">
        <v>150</v>
      </c>
      <c r="C106" s="194"/>
      <c r="D106" s="212"/>
      <c r="E106" s="195"/>
      <c r="F106" s="195"/>
    </row>
    <row r="107" spans="1:6" ht="26.4" x14ac:dyDescent="0.25">
      <c r="A107" s="197"/>
      <c r="B107" s="198" t="s">
        <v>149</v>
      </c>
      <c r="C107" s="194"/>
      <c r="D107" s="212"/>
      <c r="E107" s="195"/>
      <c r="F107" s="195"/>
    </row>
    <row r="108" spans="1:6" x14ac:dyDescent="0.25">
      <c r="A108" s="197"/>
      <c r="B108" s="213" t="s">
        <v>31</v>
      </c>
      <c r="C108" s="194"/>
      <c r="D108" s="212"/>
      <c r="E108" s="195"/>
      <c r="F108" s="195"/>
    </row>
    <row r="109" spans="1:6" x14ac:dyDescent="0.25">
      <c r="A109" s="172"/>
      <c r="B109" s="199" t="s">
        <v>151</v>
      </c>
      <c r="C109" s="194"/>
      <c r="D109" s="214"/>
      <c r="E109" s="201"/>
      <c r="F109" s="201"/>
    </row>
    <row r="110" spans="1:6" ht="13.8" x14ac:dyDescent="0.25">
      <c r="A110" s="178"/>
      <c r="B110" s="203" t="s">
        <v>18</v>
      </c>
      <c r="C110" s="204"/>
      <c r="D110" s="205"/>
      <c r="E110" s="215"/>
      <c r="F110" s="216">
        <f>SUM(F104:F109)</f>
        <v>0</v>
      </c>
    </row>
    <row r="111" spans="1:6" ht="13.8" thickBot="1" x14ac:dyDescent="0.3">
      <c r="B111" s="143"/>
      <c r="C111" s="1"/>
      <c r="D111" s="144"/>
      <c r="E111" s="145"/>
      <c r="F111" s="145"/>
    </row>
    <row r="112" spans="1:6" ht="13.8" x14ac:dyDescent="0.25">
      <c r="A112" s="155" t="s">
        <v>22</v>
      </c>
      <c r="B112" s="156" t="s">
        <v>0</v>
      </c>
      <c r="C112" s="157" t="s">
        <v>1</v>
      </c>
      <c r="D112" s="157" t="s">
        <v>23</v>
      </c>
      <c r="E112" s="157" t="s">
        <v>1</v>
      </c>
      <c r="F112" s="158" t="s">
        <v>134</v>
      </c>
    </row>
    <row r="113" spans="1:6" ht="13.8" x14ac:dyDescent="0.25">
      <c r="A113" s="159" t="s">
        <v>24</v>
      </c>
      <c r="B113" s="160"/>
      <c r="C113" s="161" t="s">
        <v>3</v>
      </c>
      <c r="D113" s="161" t="s">
        <v>25</v>
      </c>
      <c r="E113" s="161" t="s">
        <v>26</v>
      </c>
      <c r="F113" s="162" t="s">
        <v>27</v>
      </c>
    </row>
    <row r="114" spans="1:6" ht="13.8" x14ac:dyDescent="0.25">
      <c r="A114" s="163"/>
      <c r="B114" s="164"/>
      <c r="C114" s="165" t="s">
        <v>2</v>
      </c>
      <c r="D114" s="165"/>
      <c r="E114" s="165" t="s">
        <v>28</v>
      </c>
      <c r="F114" s="166" t="s">
        <v>29</v>
      </c>
    </row>
    <row r="115" spans="1:6" ht="14.4" thickBot="1" x14ac:dyDescent="0.3">
      <c r="A115" s="167"/>
      <c r="B115" s="168"/>
      <c r="C115" s="169"/>
      <c r="D115" s="169"/>
      <c r="E115" s="170" t="s">
        <v>4</v>
      </c>
      <c r="F115" s="171" t="s">
        <v>5</v>
      </c>
    </row>
    <row r="116" spans="1:6" x14ac:dyDescent="0.25">
      <c r="A116" s="172"/>
      <c r="B116" s="183"/>
      <c r="C116" s="184"/>
      <c r="D116" s="185"/>
      <c r="E116" s="186"/>
      <c r="F116" s="187"/>
    </row>
    <row r="117" spans="1:6" ht="13.8" x14ac:dyDescent="0.25">
      <c r="A117" s="178"/>
      <c r="B117" s="179" t="s">
        <v>15</v>
      </c>
      <c r="C117" s="180"/>
      <c r="D117" s="180"/>
      <c r="E117" s="180"/>
      <c r="F117" s="181"/>
    </row>
    <row r="118" spans="1:6" x14ac:dyDescent="0.25">
      <c r="A118" s="178"/>
      <c r="B118" s="182" t="s">
        <v>174</v>
      </c>
      <c r="C118" s="180"/>
      <c r="D118" s="180"/>
      <c r="E118" s="180"/>
      <c r="F118" s="181"/>
    </row>
    <row r="119" spans="1:6" x14ac:dyDescent="0.25">
      <c r="A119" s="188">
        <v>28</v>
      </c>
      <c r="B119" s="217" t="s">
        <v>116</v>
      </c>
      <c r="C119" s="190">
        <v>1</v>
      </c>
      <c r="D119" s="211" t="s">
        <v>8</v>
      </c>
      <c r="E119" s="191">
        <v>0</v>
      </c>
      <c r="F119" s="191">
        <f>MMULT(C119,E119)</f>
        <v>0</v>
      </c>
    </row>
    <row r="120" spans="1:6" x14ac:dyDescent="0.25">
      <c r="A120" s="197"/>
      <c r="B120" s="218" t="s">
        <v>147</v>
      </c>
      <c r="C120" s="194"/>
      <c r="D120" s="212"/>
      <c r="E120" s="195"/>
      <c r="F120" s="195"/>
    </row>
    <row r="121" spans="1:6" x14ac:dyDescent="0.25">
      <c r="A121" s="172"/>
      <c r="B121" s="213" t="s">
        <v>31</v>
      </c>
      <c r="C121" s="200"/>
      <c r="D121" s="214"/>
      <c r="E121" s="201"/>
      <c r="F121" s="201"/>
    </row>
    <row r="122" spans="1:6" ht="13.8" x14ac:dyDescent="0.25">
      <c r="A122" s="178"/>
      <c r="B122" s="203" t="s">
        <v>18</v>
      </c>
      <c r="C122" s="204"/>
      <c r="D122" s="205"/>
      <c r="E122" s="215"/>
      <c r="F122" s="216">
        <f>SUM(F119:F121)</f>
        <v>0</v>
      </c>
    </row>
    <row r="123" spans="1:6" ht="13.8" x14ac:dyDescent="0.25">
      <c r="A123" s="172"/>
      <c r="B123" s="173"/>
      <c r="C123" s="174"/>
      <c r="D123" s="175"/>
      <c r="E123" s="176"/>
      <c r="F123" s="177"/>
    </row>
    <row r="124" spans="1:6" ht="13.8" x14ac:dyDescent="0.25">
      <c r="A124" s="219"/>
      <c r="B124" s="220" t="s">
        <v>43</v>
      </c>
      <c r="C124" s="221"/>
      <c r="D124" s="222"/>
      <c r="E124" s="223"/>
      <c r="F124" s="224"/>
    </row>
    <row r="125" spans="1:6" x14ac:dyDescent="0.25">
      <c r="A125" s="197"/>
      <c r="B125" s="225" t="s">
        <v>44</v>
      </c>
      <c r="C125" s="225" t="s">
        <v>45</v>
      </c>
      <c r="D125" s="226"/>
      <c r="E125" s="227"/>
      <c r="F125" s="228"/>
    </row>
    <row r="126" spans="1:6" x14ac:dyDescent="0.25">
      <c r="A126" s="197"/>
      <c r="B126" s="225" t="s">
        <v>46</v>
      </c>
      <c r="C126" s="225" t="s">
        <v>39</v>
      </c>
      <c r="D126" s="226"/>
      <c r="E126" s="227"/>
      <c r="F126" s="228"/>
    </row>
    <row r="127" spans="1:6" x14ac:dyDescent="0.25">
      <c r="A127" s="178"/>
      <c r="B127" s="182" t="s">
        <v>174</v>
      </c>
      <c r="C127" s="180"/>
      <c r="D127" s="180"/>
      <c r="E127" s="180"/>
      <c r="F127" s="181"/>
    </row>
    <row r="128" spans="1:6" x14ac:dyDescent="0.25">
      <c r="A128" s="188">
        <v>29</v>
      </c>
      <c r="B128" s="217" t="s">
        <v>47</v>
      </c>
      <c r="C128" s="242">
        <v>20</v>
      </c>
      <c r="D128" s="211" t="s">
        <v>8</v>
      </c>
      <c r="E128" s="196">
        <v>0</v>
      </c>
      <c r="F128" s="195">
        <f>MMULT(C128,E128)</f>
        <v>0</v>
      </c>
    </row>
    <row r="129" spans="1:6" x14ac:dyDescent="0.25">
      <c r="A129" s="197"/>
      <c r="B129" s="199" t="s">
        <v>171</v>
      </c>
      <c r="C129" s="243"/>
      <c r="D129" s="214"/>
      <c r="E129" s="245"/>
      <c r="F129" s="195"/>
    </row>
    <row r="130" spans="1:6" x14ac:dyDescent="0.25">
      <c r="A130" s="188">
        <v>30</v>
      </c>
      <c r="B130" s="217" t="s">
        <v>48</v>
      </c>
      <c r="C130" s="242">
        <v>80</v>
      </c>
      <c r="D130" s="211" t="s">
        <v>8</v>
      </c>
      <c r="E130" s="196">
        <v>0</v>
      </c>
      <c r="F130" s="191">
        <f>MMULT(C130,E130)</f>
        <v>0</v>
      </c>
    </row>
    <row r="131" spans="1:6" x14ac:dyDescent="0.25">
      <c r="A131" s="197"/>
      <c r="B131" s="199" t="s">
        <v>172</v>
      </c>
      <c r="C131" s="243"/>
      <c r="D131" s="214"/>
      <c r="E131" s="245"/>
      <c r="F131" s="195"/>
    </row>
    <row r="132" spans="1:6" x14ac:dyDescent="0.25">
      <c r="A132" s="188">
        <v>31</v>
      </c>
      <c r="B132" s="217" t="s">
        <v>49</v>
      </c>
      <c r="C132" s="242">
        <v>67</v>
      </c>
      <c r="D132" s="211" t="s">
        <v>8</v>
      </c>
      <c r="E132" s="244">
        <v>0</v>
      </c>
      <c r="F132" s="191">
        <f>MMULT(C132,E132)</f>
        <v>0</v>
      </c>
    </row>
    <row r="133" spans="1:6" x14ac:dyDescent="0.25">
      <c r="A133" s="197"/>
      <c r="B133" s="199" t="s">
        <v>173</v>
      </c>
      <c r="C133" s="243"/>
      <c r="D133" s="214"/>
      <c r="E133" s="245"/>
      <c r="F133" s="201"/>
    </row>
    <row r="134" spans="1:6" ht="13.8" x14ac:dyDescent="0.25">
      <c r="A134" s="178"/>
      <c r="B134" s="203" t="s">
        <v>30</v>
      </c>
      <c r="C134" s="204"/>
      <c r="D134" s="205"/>
      <c r="E134" s="206"/>
      <c r="F134" s="241">
        <f>SUM(F128:F133)</f>
        <v>0</v>
      </c>
    </row>
    <row r="135" spans="1:6" ht="13.8" x14ac:dyDescent="0.25">
      <c r="A135" s="125"/>
      <c r="B135" s="126"/>
      <c r="C135" s="127"/>
      <c r="D135" s="128"/>
      <c r="E135" s="129"/>
      <c r="F135" s="130"/>
    </row>
    <row r="136" spans="1:6" ht="13.8" x14ac:dyDescent="0.25">
      <c r="A136" s="178"/>
      <c r="B136" s="179" t="s">
        <v>120</v>
      </c>
      <c r="C136" s="132"/>
      <c r="D136" s="132"/>
      <c r="E136" s="132"/>
      <c r="F136" s="133"/>
    </row>
    <row r="137" spans="1:6" x14ac:dyDescent="0.25">
      <c r="A137" s="188">
        <v>32</v>
      </c>
      <c r="B137" s="238" t="s">
        <v>131</v>
      </c>
      <c r="C137" s="190">
        <v>8</v>
      </c>
      <c r="D137" s="211" t="s">
        <v>17</v>
      </c>
      <c r="E137" s="191">
        <v>0</v>
      </c>
      <c r="F137" s="191">
        <f>MMULT(C137,E137)</f>
        <v>0</v>
      </c>
    </row>
    <row r="138" spans="1:6" x14ac:dyDescent="0.25">
      <c r="A138" s="239"/>
      <c r="B138" s="240" t="s">
        <v>130</v>
      </c>
      <c r="C138" s="200"/>
      <c r="D138" s="214"/>
      <c r="E138" s="201"/>
      <c r="F138" s="201"/>
    </row>
    <row r="139" spans="1:6" x14ac:dyDescent="0.25">
      <c r="A139" s="188">
        <v>33</v>
      </c>
      <c r="B139" s="238" t="s">
        <v>121</v>
      </c>
      <c r="C139" s="190">
        <v>6</v>
      </c>
      <c r="D139" s="211" t="s">
        <v>17</v>
      </c>
      <c r="E139" s="191">
        <v>0</v>
      </c>
      <c r="F139" s="191">
        <f>MMULT(C139,E139)</f>
        <v>0</v>
      </c>
    </row>
    <row r="140" spans="1:6" x14ac:dyDescent="0.25">
      <c r="A140" s="239"/>
      <c r="B140" s="240"/>
      <c r="C140" s="200"/>
      <c r="D140" s="214"/>
      <c r="E140" s="201"/>
      <c r="F140" s="201"/>
    </row>
    <row r="141" spans="1:6" x14ac:dyDescent="0.25">
      <c r="A141" s="188">
        <v>34</v>
      </c>
      <c r="B141" s="198" t="s">
        <v>124</v>
      </c>
      <c r="C141" s="194">
        <v>1</v>
      </c>
      <c r="D141" s="212" t="s">
        <v>8</v>
      </c>
      <c r="E141" s="195">
        <v>0</v>
      </c>
      <c r="F141" s="195">
        <f>MMULT(C141,E141)</f>
        <v>0</v>
      </c>
    </row>
    <row r="142" spans="1:6" ht="52.8" x14ac:dyDescent="0.25">
      <c r="A142" s="239"/>
      <c r="B142" s="199" t="s">
        <v>127</v>
      </c>
      <c r="C142" s="200"/>
      <c r="D142" s="214"/>
      <c r="E142" s="201"/>
      <c r="F142" s="201"/>
    </row>
    <row r="143" spans="1:6" x14ac:dyDescent="0.25">
      <c r="A143" s="188">
        <v>35</v>
      </c>
      <c r="B143" s="210" t="s">
        <v>125</v>
      </c>
      <c r="C143" s="242">
        <v>1</v>
      </c>
      <c r="D143" s="211" t="s">
        <v>8</v>
      </c>
      <c r="E143" s="244">
        <v>0</v>
      </c>
      <c r="F143" s="191">
        <f>MMULT(C143,E143)</f>
        <v>0</v>
      </c>
    </row>
    <row r="144" spans="1:6" ht="52.8" x14ac:dyDescent="0.25">
      <c r="A144" s="239"/>
      <c r="B144" s="199" t="s">
        <v>128</v>
      </c>
      <c r="C144" s="243"/>
      <c r="D144" s="214"/>
      <c r="E144" s="245"/>
      <c r="F144" s="201"/>
    </row>
    <row r="145" spans="1:6" x14ac:dyDescent="0.25">
      <c r="A145" s="188">
        <v>36</v>
      </c>
      <c r="B145" s="210" t="s">
        <v>126</v>
      </c>
      <c r="C145" s="242">
        <v>1</v>
      </c>
      <c r="D145" s="211" t="s">
        <v>8</v>
      </c>
      <c r="E145" s="191">
        <v>0</v>
      </c>
      <c r="F145" s="195">
        <f>MMULT(C145,E145)</f>
        <v>0</v>
      </c>
    </row>
    <row r="146" spans="1:6" x14ac:dyDescent="0.25">
      <c r="A146" s="239"/>
      <c r="B146" s="199"/>
      <c r="C146" s="243"/>
      <c r="D146" s="214"/>
      <c r="E146" s="201"/>
      <c r="F146" s="187"/>
    </row>
    <row r="147" spans="1:6" ht="13.8" x14ac:dyDescent="0.25">
      <c r="A147" s="125"/>
      <c r="B147" s="203" t="s">
        <v>30</v>
      </c>
      <c r="C147" s="127"/>
      <c r="D147" s="128"/>
      <c r="E147" s="149"/>
      <c r="F147" s="241">
        <f>SUM(F137:F146)</f>
        <v>0</v>
      </c>
    </row>
    <row r="148" spans="1:6" ht="13.8" x14ac:dyDescent="0.25">
      <c r="A148" s="123"/>
      <c r="B148" s="150"/>
      <c r="C148" s="151"/>
      <c r="D148" s="152"/>
      <c r="E148" s="153"/>
      <c r="F148" s="154"/>
    </row>
    <row r="149" spans="1:6" ht="13.8" x14ac:dyDescent="0.25">
      <c r="A149" s="80"/>
      <c r="B149" s="229" t="s">
        <v>137</v>
      </c>
      <c r="C149" s="93"/>
      <c r="D149" s="93"/>
      <c r="E149" s="80"/>
      <c r="F149" s="230">
        <f>SUM(F41,F76,F100,F110,F122,F134,F147)</f>
        <v>1530</v>
      </c>
    </row>
    <row r="150" spans="1:6" ht="12.75" customHeight="1" x14ac:dyDescent="0.25">
      <c r="A150" s="80"/>
      <c r="B150" s="229"/>
      <c r="C150" s="93"/>
      <c r="D150" s="93"/>
      <c r="E150" s="80"/>
      <c r="F150" s="231"/>
    </row>
    <row r="151" spans="1:6" x14ac:dyDescent="0.25">
      <c r="A151" s="80"/>
      <c r="B151" s="225" t="s">
        <v>146</v>
      </c>
      <c r="C151" s="225"/>
      <c r="D151" s="225"/>
      <c r="E151" s="232"/>
      <c r="F151" s="233"/>
    </row>
    <row r="152" spans="1:6" x14ac:dyDescent="0.25">
      <c r="A152" s="80"/>
      <c r="B152" s="234"/>
      <c r="C152" s="225"/>
      <c r="D152" s="225"/>
      <c r="E152" s="232"/>
      <c r="F152" s="233"/>
    </row>
    <row r="153" spans="1:6" x14ac:dyDescent="0.25">
      <c r="A153" s="80"/>
      <c r="B153" s="225"/>
      <c r="C153" s="225"/>
      <c r="D153" s="225"/>
      <c r="E153" s="232"/>
      <c r="F153" s="233"/>
    </row>
    <row r="154" spans="1:6" x14ac:dyDescent="0.25">
      <c r="A154" s="80"/>
      <c r="B154" s="225"/>
      <c r="C154" s="225"/>
      <c r="D154" s="225"/>
      <c r="E154" s="232"/>
      <c r="F154" s="233"/>
    </row>
    <row r="155" spans="1:6" x14ac:dyDescent="0.25">
      <c r="A155" s="80"/>
      <c r="B155" s="225"/>
      <c r="C155" s="225"/>
      <c r="D155" s="225"/>
      <c r="E155" s="232"/>
      <c r="F155" s="233"/>
    </row>
    <row r="156" spans="1:6" x14ac:dyDescent="0.25">
      <c r="A156" s="80"/>
      <c r="B156" s="225"/>
      <c r="C156" s="225"/>
      <c r="D156" s="225"/>
      <c r="E156" s="232"/>
      <c r="F156" s="233"/>
    </row>
    <row r="157" spans="1:6" ht="12.75" customHeight="1" x14ac:dyDescent="0.25">
      <c r="A157" s="80"/>
      <c r="B157" s="235"/>
      <c r="C157" s="235"/>
      <c r="D157" s="235"/>
      <c r="E157" s="236"/>
      <c r="F157" s="237"/>
    </row>
    <row r="158" spans="1:6" x14ac:dyDescent="0.25">
      <c r="A158" s="80"/>
      <c r="B158" s="232" t="s">
        <v>145</v>
      </c>
      <c r="C158" s="232" t="s">
        <v>10</v>
      </c>
      <c r="D158" s="232" t="s">
        <v>11</v>
      </c>
      <c r="E158" s="232"/>
      <c r="F158" s="232"/>
    </row>
  </sheetData>
  <pageMargins left="0.7" right="0.7" top="0.78740157499999996" bottom="0.78740157499999996" header="0.3" footer="0.3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</vt:lpstr>
      <vt:lpstr>Rekapitulace</vt:lpstr>
      <vt:lpstr>D.1.01.4e-1.etapa</vt:lpstr>
      <vt:lpstr>D.1.01.4e-2.etapa</vt:lpstr>
      <vt:lpstr>'D.1.01.4e-1.etapa'!Oblast_tisku</vt:lpstr>
    </vt:vector>
  </TitlesOfParts>
  <Company>MZ Liberec,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maryska</dc:creator>
  <cp:lastModifiedBy>Petr Tomický</cp:lastModifiedBy>
  <cp:lastPrinted>2024-03-23T18:17:25Z</cp:lastPrinted>
  <dcterms:created xsi:type="dcterms:W3CDTF">2006-06-26T05:09:36Z</dcterms:created>
  <dcterms:modified xsi:type="dcterms:W3CDTF">2024-05-15T00:37:00Z</dcterms:modified>
</cp:coreProperties>
</file>