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9_2025_JIH Léčiva pro Jihnem (192025) ok\02 Zadávací dokumentace\"/>
    </mc:Choice>
  </mc:AlternateContent>
  <xr:revisionPtr revIDLastSave="0" documentId="13_ncr:1_{C1905E74-6CD2-4DB5-9D55-786B5D1C58B3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Ceník!$A$10:$H$10</definedName>
    <definedName name="_xlnm.Print_Titles" localSheetId="0">Ceník!$2:$9</definedName>
    <definedName name="_xlnm.Print_Area" localSheetId="0">Ceník!$A$1:$L$34</definedName>
  </definedNames>
  <calcPr calcId="191029"/>
</workbook>
</file>

<file path=xl/calcChain.xml><?xml version="1.0" encoding="utf-8"?>
<calcChain xmlns="http://schemas.openxmlformats.org/spreadsheetml/2006/main">
  <c r="K34" i="1" l="1"/>
  <c r="K35" i="1" s="1"/>
  <c r="J34" i="1"/>
  <c r="L34" i="1" s="1"/>
  <c r="L35" i="1" s="1"/>
  <c r="K21" i="1"/>
  <c r="J21" i="1"/>
  <c r="L21" i="1" s="1"/>
  <c r="K20" i="1"/>
  <c r="J20" i="1"/>
  <c r="L20" i="1" s="1"/>
  <c r="K19" i="1"/>
  <c r="J19" i="1"/>
  <c r="L19" i="1" s="1"/>
  <c r="K18" i="1"/>
  <c r="K22" i="1" s="1"/>
  <c r="J18" i="1"/>
  <c r="L18" i="1" s="1"/>
  <c r="K13" i="1"/>
  <c r="J13" i="1"/>
  <c r="L13" i="1" s="1"/>
  <c r="K12" i="1"/>
  <c r="J12" i="1"/>
  <c r="L12" i="1" s="1"/>
  <c r="L22" i="1" l="1"/>
  <c r="K30" i="1"/>
  <c r="K31" i="1" s="1"/>
  <c r="J30" i="1"/>
  <c r="L30" i="1" s="1"/>
  <c r="L31" i="1" s="1"/>
  <c r="K26" i="1"/>
  <c r="K27" i="1" s="1"/>
  <c r="J26" i="1"/>
  <c r="L26" i="1" s="1"/>
  <c r="L27" i="1" s="1"/>
  <c r="K14" i="1" l="1"/>
  <c r="J14" i="1"/>
  <c r="L14" i="1" s="1"/>
  <c r="K11" i="1"/>
  <c r="J11" i="1" l="1"/>
  <c r="L11" i="1" s="1"/>
  <c r="K15" i="1" l="1"/>
  <c r="L15" i="1" l="1"/>
</calcChain>
</file>

<file path=xl/sharedStrings.xml><?xml version="1.0" encoding="utf-8"?>
<sst xmlns="http://schemas.openxmlformats.org/spreadsheetml/2006/main" count="102" uniqueCount="49">
  <si>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</si>
  <si>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</si>
  <si>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</si>
  <si>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</si>
  <si>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</si>
  <si>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</si>
  <si>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</si>
  <si>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</si>
  <si>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</si>
  <si>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</si>
  <si>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</si>
  <si>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</si>
  <si>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</si>
  <si>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</si>
  <si>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</si>
  <si>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</si>
  <si>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</si>
  <si>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</si>
  <si>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</si>
  <si>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</si>
  <si>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</si>
  <si>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1x denně</t>
  </si>
  <si>
    <t>Část 3</t>
  </si>
  <si>
    <t xml:space="preserve">Celkem za 48 měsíců - ČÁST 3 </t>
  </si>
  <si>
    <t>Část 4</t>
  </si>
  <si>
    <t>LÉČIVA PRO JIHNEM (192025)</t>
  </si>
  <si>
    <t>D08AG02</t>
  </si>
  <si>
    <t>75MG/G DRM SOL 1X1000ML</t>
  </si>
  <si>
    <t>75MG/G DRM SOL 1X100ML</t>
  </si>
  <si>
    <t>75MG/G DRM SOL 1X250ML</t>
  </si>
  <si>
    <t>75MG/G DRM SOL 1X500ML</t>
  </si>
  <si>
    <t>2x týdně</t>
  </si>
  <si>
    <t>JODOVANÝ POVIDON ve formě kožního roztoku o koncentraci 100 mg/ml</t>
  </si>
  <si>
    <t>100MG/ML DRM SOL 1000ML</t>
  </si>
  <si>
    <t>100MG/ML DRM SOL 120ML</t>
  </si>
  <si>
    <t>100MG/ML DRM SOL 1X30ML</t>
  </si>
  <si>
    <t>100MG/ML DRM SOL 30ML</t>
  </si>
  <si>
    <t>N02BE01</t>
  </si>
  <si>
    <t>PARACETAMOL, cesta podání intravenózní podání o obsahu 1 000mg v 1 lahvičce</t>
  </si>
  <si>
    <t>10MG/ML INF SOL 10X100ML</t>
  </si>
  <si>
    <t>PARACETAMOL, cesta podání intravenózní podání o obsahu 500mg v 1 lahvičce</t>
  </si>
  <si>
    <t>10MG/ML INF SOL 10X50ML</t>
  </si>
  <si>
    <t>Část 5</t>
  </si>
  <si>
    <t xml:space="preserve">Celkem za 48 měsíců - ČÁST 5  </t>
  </si>
  <si>
    <t xml:space="preserve">Celkem za 48 měsíců - ČÁST 4  </t>
  </si>
  <si>
    <t>N01BB</t>
  </si>
  <si>
    <t>AMIDY, cesta podání uretrální podání</t>
  </si>
  <si>
    <t>10MG/G+2MG/G GEL 1X20G</t>
  </si>
  <si>
    <t>JODOVANÝ POVIDON ve formě kožního roztoku o koncentraci 75 mg/g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</si>
</sst>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8" fillId="36" borderId="1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horizontal="center" vertical="center"/>
    </xf>
    <xf numFmtId="164" fontId="32" fillId="35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32" fillId="0" borderId="0" xfId="0" applyFont="1"/>
    <xf numFmtId="3" fontId="32" fillId="0" borderId="0" xfId="0" applyNumberFormat="1" applyFont="1"/>
    <xf numFmtId="0" fontId="1" fillId="0" borderId="18" xfId="0" applyFont="1" applyFill="1" applyBorder="1" applyAlignment="1">
      <alignment horizontal="left" vertical="center"/>
    </xf>
    <xf numFmtId="4" fontId="1" fillId="0" borderId="1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9" fontId="32" fillId="35" borderId="1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8" fillId="36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2" fillId="37" borderId="25" xfId="0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0" fontId="38" fillId="0" borderId="0" xfId="0" applyFont="1" applyFill="1" applyBorder="1" applyAlignment="1">
      <alignment horizontal="right"/>
    </xf>
    <xf numFmtId="164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/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1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2" fillId="37" borderId="24" xfId="0" applyFont="1" applyFill="1" applyBorder="1" applyAlignment="1">
      <alignment horizontal="center" vertical="center"/>
    </xf>
    <xf numFmtId="0" fontId="32" fillId="37" borderId="26" xfId="0" applyFont="1" applyFill="1" applyBorder="1" applyAlignment="1">
      <alignment horizontal="center" vertical="center"/>
    </xf>
    <xf numFmtId="0" fontId="32" fillId="37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25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28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59515309-6A94-4912-8D57-F63D2E04849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673389CA-98B0-4C06-9B54-920C20AE62E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343F69F8-508D-4217-898B-17BA8DE3F4B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D927A60F-12E7-46F5-B603-95EC4C9FCB1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74589A8C-2E5F-4372-99D9-63972DFA3EB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EEC56034-0CF9-44D6-8C98-B588C48CEF2D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CF5D79C3-EB54-43F3-90C4-7D6FA8086AD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1B5ABA4-1546-40C5-8190-89459CFD19F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6169B3DA-46F2-47CF-80D7-4322013506B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0CAE32AA-A171-4A1F-8674-D2B3574B140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EAEF8EA6-5636-4B3D-B040-CCAD784D077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DE8BFD83-4A50-4CB6-A0BE-821E5DE618E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FAF32B2C-BA32-46ED-9D41-B4DC5875C8FF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6C06249F-851D-4FE6-BC90-3131BD09CE70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338B1D12-C81E-4095-BB7F-B324D708E537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A8527AE3-4229-48C4-9300-C88C8F881BEC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EA974C2F-EC1D-4CA4-88A3-B30534526D67}"/>
            </a:ext>
          </a:extLst>
        </xdr:cNvPr>
        <xdr:cNvSpPr txBox="1"/>
      </xdr:nvSpPr>
      <xdr:spPr>
        <a:xfrm>
          <a:off x="6833235" y="526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9D767A3D-8577-4CDB-A227-D17CC5805FD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EE099C23-7F9D-4ECF-A26A-25E395FEA4F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AA12AC0D-7DC7-498A-8603-8F1FB9460B27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4414A0B6-BA88-4F66-9600-113DCEFB5FA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06FC7564-BD0B-48F2-832C-BE3CC56D765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93EAA6AD-CD49-4113-8051-33A2E4EF179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6D78602-EC47-4C06-A8F9-8286218097C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53CFE66F-44A5-4C2D-AE56-482965C93E9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6E383B93-EE0C-4331-945E-940A424A834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585390AD-C0BE-4084-9EB5-A39DE7F076F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34176BD1-2E9C-46EC-B4AD-2CA819588AC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92EC26B4-F219-4284-8772-58C86FF65B3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4883A2F0-D1F3-4D67-B891-30E85272310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2C4A2871-207F-4935-A320-099AC313187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D325C31B-7EF5-4CB3-ABC9-4F302DC3B256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F763E7D4-1F66-4ED7-889C-BCEDFEBB9898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41129F8B-F66B-41C3-9717-1A2226A0ED3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7ED0DDD7-3084-4062-9574-20BAD11BF5F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E62B0A3D-E2F9-4F9C-965E-88313A5023D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ECE29B2-21D7-4531-901B-A77098C29E2B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4411C353-6323-4EFA-9018-E7382609ABD7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2E95EC81-00B2-4E3B-9CB0-EAC8630323B8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069BFBE1-3628-438E-913D-3A4147DF201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A1F79EC2-A6D6-4BDA-9540-566275039F8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098933FD-6A22-409D-8EBF-5B21AE1969E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871D0450-D411-4F3A-9553-8DEAA990D07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876D84F7-7385-4B03-AF19-9A4D23D2D7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18633BD2-AAC8-49EB-8BDA-25335B9A131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096A54C7-D268-4907-BA17-523EF4636CB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F546AF4C-41A2-4E09-A434-90459099406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55292070-76F4-416B-800E-4D759F85C07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AA851519-FA95-4D2D-8DE7-745D0B49A12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303264B4-0C6C-4C34-AE9C-798F51B9C21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C7564E5A-5444-4D50-9BC9-02C763D0B48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11387FA5-7158-4476-AF5B-021C7DA2D4E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86E95B48-A286-4583-B7FE-20B28032BC0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DF0B4C16-6953-472F-B932-380F8D9D648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3BC9F592-B3E7-4F88-B8FE-E283D2AAC3D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036E6873-EA44-4382-8BC4-9115152B1720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5778BD9C-229A-4B5E-B525-9809F63B6C87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0DF9D678-0CE4-43AD-844D-3DD6CEA6EF4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455BE666-19B1-4C65-8988-7B0CD685ADA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DFDCFA8A-4ADF-4A3D-8F86-0E9A07F2B2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782B5DB-865F-42D8-BB12-3B01B034E0C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1BE04FC8-0746-4917-A6AD-73DC03249C9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868622C3-35AB-4FC9-BA68-F24251A0D08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7965191C-4C56-4E8A-A4FC-CE41C8CB38E4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45EA8FBF-8D97-4ACC-9AB7-B1A38EB6FD8D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9748C273-3205-4428-A009-6727BFCD3492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48C48BF9-6C6E-4CA4-8627-D8FEE8B3434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11CD0308-EF7C-4080-9CD6-3A0398DC989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F25DFEB-938C-4F81-AE82-214323946E2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3307B93-8327-469D-8122-0807F9D85BD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88A9D3EF-2C08-4B72-B723-0FCB3A71A69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9A54BE67-836A-41AF-A40A-5DC5B014815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3006768D-BAC0-4350-A2D4-5095CB5737C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BD230505-8350-471B-8736-71884DA6533B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DEFC06D9-9B8F-4EC3-8E29-0A6CCA44720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D4A4A08B-B43B-401C-8C93-19C8B9723EF1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ECEA1989-A63F-48BF-B968-FA08AB261DC8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3793C662-9C00-4D50-938E-6D26B7851E2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B27D412B-1E3F-4E5A-94D0-13126351E83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24B7138E-9E49-43E8-8118-C07C1D90E73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CDFA9469-AA7C-4F9A-8080-7AF81F68E03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429E6059-A21E-43FB-8B23-1B137C4B364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6080378-4028-433C-900F-1990AAD8F6A5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1F41238-43FD-4318-9DA8-B8DF781E053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AF5DB6B0-5854-4F8A-B4E9-1A00BEEBB02A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58D8FB4D-7ABA-49A8-BBE0-D321B8BF92AC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5910E308-02FE-40F0-9DF0-553EDF9BC12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9D394B54-D1CF-470E-BFCB-DDB523BA67D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7129C5B4-BC87-4AA5-AD32-787067CA902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F2AF74E7-66A9-443D-80C5-937E2C952C2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5A90367D-8428-4EA5-883E-0BADEB5A464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5C68E626-0334-4E69-8739-3D6736ED42D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771DBF8F-CDB2-4E88-9992-E7A1679DA54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873A657F-98A0-4C66-A197-687C39862E9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248B75C8-F276-45E8-92E5-A08B2F2C427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E244E149-B618-4923-8182-63FC98068D3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8DEEF8A-A7E6-4E80-AB64-0326772CE9E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F339D569-6E46-408C-AE62-EFADE96DC8C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CDD8885C-12D9-406E-A118-B0597B6EA71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DE427449-94C0-498E-AD2C-8EBEF3F2F2A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C9BD829A-7ECE-4A9D-B8FA-F04D7563CE6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2FAF5DF9-4F63-425F-904F-9FA25BADBED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F41ABA28-1144-4A1D-93A3-27E44359B31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F01E86D7-0ECD-4297-8700-669B720A30F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B9A64C19-3879-48E1-800D-B10D0D8147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022F24A8-1B8C-4EC5-B57F-21F19F558BE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182496A6-7CE1-4321-BB9E-07A7AE356E6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E47549EF-49D8-4756-97D7-E2673DB5BA4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9394DC37-65F9-4A5E-A9B5-6F17629C950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0F9460FB-D5F3-4523-82B7-EB8BCCBA989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BDAB95B3-B523-4F71-9BA5-4BDFD0B4CE0F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940993B4-DBD4-4CF6-B9EE-C44CA81D7BB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63C15787-F8B9-4299-A4F3-924E2B94F1A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C6A3B211-B5D8-4EA8-B232-309BD888255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ED2B5C3B-B340-4C4E-87A0-EFABFF9E7BA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5292810E-FCE2-4173-9681-744FD067E57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720FE2B1-BF98-448A-86A5-3E1CFF6BCC3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6374529F-2E39-4CC2-931B-6A26A9E537F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CAFD7199-C97C-4F54-B10F-1979F7EEE0B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24208B04-9FDF-4CA1-89DD-B36DE75E566F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FE896852-53DC-4C13-85EB-0FA7625D51C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CBFCD2BC-2FA5-46CE-AF50-D3E170792AF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A005F27D-D5F5-4FA6-BB9F-4523FCBE652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0E5AC5B7-1B9D-44F6-90E5-4AC84111B22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7BB535DC-57C0-4EB3-89C1-F0392177FBE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7A2A104D-9521-4AC9-B3AB-5C5E86D15AD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2754D4C0-89D4-4446-93BF-19951C8179C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3849BF30-58C8-4435-A8C2-9D363D3C3F7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EB1C4ED9-ABE1-4CFC-B9DC-08C5891B667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8CF023C2-8333-4F5E-9CFE-BBF3E7DA8669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1C6A8F00-9C88-4006-90BF-BFC665265BB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44B68B91-4B87-4E01-AC1A-61792312553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459B844-F9AB-478C-8811-7F8F970F7AA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4ADC1856-A5A3-4AD3-8A07-4D7F4126E2B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C34B7966-FAD0-4018-B0C7-DA3BC5091C0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08E30356-6C3C-4AD2-BD7D-24A2267CBC1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E732FB20-904F-48E9-8322-73BC53CD924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F5B405-87CC-47EF-A040-AC2D6EACA6C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D51A7463-80DC-4F1D-ABD4-ECEE11D3FCA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F55A406E-8D10-4634-B844-1F483636579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73E7FDAA-F9F6-4825-ABBD-B664CAE3DE5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1146E66D-2EB3-467D-B4E5-BBC2E92587C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AB8A9C9-2EA4-4DD4-B0CB-11A6BC9FFFE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A2541A5A-A4E9-4D7F-943B-834DE5D8F7C2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6A6DF2DF-A852-42A4-B3F2-174BC4EDD2E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0828DA5F-7D25-47AF-8928-97D38285CC20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2DE57F79-B341-4E71-9193-9388CF92AA1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36D7C8E-A17E-4057-BB79-DCF821F9844F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5C6174E8-A766-470D-92C5-984B3FB5666D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6C21BC9-516B-46A0-95A1-B9FA43C6F31D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CE3ABCD0-901D-4CD5-804C-EE1D6950EB76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45296DEB-0E1F-406E-9BED-79F92C5399C3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657F2265-4E41-4131-ACBA-6BB07AADE1D6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BAA47547-F1F3-4FFA-866F-DBD39323EE09}"/>
            </a:ext>
          </a:extLst>
        </xdr:cNvPr>
        <xdr:cNvSpPr txBox="1"/>
      </xdr:nvSpPr>
      <xdr:spPr>
        <a:xfrm>
          <a:off x="6833235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4035D08F-146B-40CA-9CBD-91ABA903ACF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C0D0BAE-BCC0-415E-8F1D-02C2DBC4CD9F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BE1079D0-4A54-4CEC-8092-E16F6B9A1EE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D83AD115-779C-45E5-8A97-FB835ECECA7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FECB62AC-AAD5-4D11-8FB4-0E580B60381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9D9CB4FE-03B5-465E-A157-CEB54018135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85B7E7D9-8095-4508-B39C-D118983C7BF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78C5C24E-6FD4-4227-816B-920EE936C17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DCD5623C-4BC1-4EC9-8C97-3699A209EBA3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91C2F981-073E-4F6F-9234-04F75F1F0ED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18579222-8548-4A58-B66A-6432CD30E36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256931A-CE21-4B38-ABCE-29C0BB8E74E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93637443-D492-40BF-9C73-3A967DB51C46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7B9B584E-EE3B-4F8F-8E0F-EFE4E18ECA9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2330C86-E1B3-48B7-817E-E53EE452C6C8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7EFB961C-2572-4E91-A087-6A6C371399A8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EBDA591B-85D6-4247-976C-609B036A84CA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F1C54DD4-58CC-41F2-9AD4-C3DB93FD235F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D50D54D6-6CD6-45A7-9332-09E676C9781E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3E68CFE5-B3FD-4FF5-8AB1-A0B247DF0756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7B8B9697-7B7D-43AF-88B5-AC92D489622D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4AEABB4E-61BA-4F40-B0D8-8ABB77723813}"/>
            </a:ext>
          </a:extLst>
        </xdr:cNvPr>
        <xdr:cNvSpPr txBox="1"/>
      </xdr:nvSpPr>
      <xdr:spPr>
        <a:xfrm>
          <a:off x="6833235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281DFFB5-EE5A-43E8-88F8-F4779CDC0BC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63C29CEE-A764-445B-9C98-16FE1CF129D4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630A12D1-CE4B-440A-A0B9-A355EEC82C2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D54333A5-678C-46B3-B8BF-7FCDA30BA2C4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4EC1E1A9-165C-4ED0-93DE-5EB36975C729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759708DA-DBD2-4932-B650-BCBA88D31217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0F9A3BD1-E405-412A-A0B0-F94820500E54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B0462292-7539-4E58-BA44-000A714F1DB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9DB895C-D0BC-4394-8FF3-B48DBFBBC63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81375725-8397-4459-8076-4F30FDD23E7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11A7AEDB-B18F-4E3A-A965-832CFADBB3FE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DF384A07-9666-412A-AFFC-6B7731E20EE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8070BE6F-58A9-4594-868E-9899DDDFECF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0E9DF058-82F6-4B40-ABE8-DDDDD9C7489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92C08C66-83ED-421C-AB39-5C8EE2A8AB7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11AE5A32-6D84-4742-A46F-DE2BF9DC7D2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E7734707-63D0-4F27-93FA-6FCC1355858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FF757DE0-8BF2-44B7-9BF3-B288DBF5B59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7A9E334-DDFF-4D7C-AC94-16860C57F451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276CB014-8407-4434-B9A1-EAEEBF9F71D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EAFAED1-28FC-4EB1-A7A0-47B5BA360C5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5223D6A9-4C38-4FD9-8A1D-4089559FF8D6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E74F2744-8E4F-46E3-A09D-50289D9464DA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358497D-A48A-46C4-B44E-EAA8693289B3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4531C916-BAC8-4051-A3CC-1377DA26C60D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5F278582-1AD3-4D38-978D-8362E2433EB6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15021D-347C-4DEF-9194-5FF2AF51834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25B884FE-1D38-4025-9914-E57B329485D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F5C569DC-2A38-49F3-87AD-D4C33B6B5B6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33CAFE05-3D78-46C9-AB9C-CCB9E57367E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8EF2D324-4FE8-44CB-BE54-23165A8D614C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F700C965-9E51-4006-B043-487F892C7D2D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1E703C9E-7ACC-4A57-ABE9-6355705DA290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F223E8E8-C04B-4438-B69A-B05F8E959C58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B8350D36-1B64-4B7B-B501-3A00F54CCB65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774B220E-424F-4871-B1E5-89CEF83035AA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08025CDF-0FA4-4975-A6E8-649F8E5E45C2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2DFB2DC9-F4E5-46F0-89F0-41CB4202C20B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32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D4B88A24-784D-4791-A245-817481856177}"/>
            </a:ext>
          </a:extLst>
        </xdr:cNvPr>
        <xdr:cNvSpPr txBox="1"/>
      </xdr:nvSpPr>
      <xdr:spPr>
        <a:xfrm>
          <a:off x="6833235" y="1002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C54954AD-EFF5-44E3-BEE6-038F989FBAD1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9585A9A1-C816-47E2-B4C9-D83DE7EC05BD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94DACCFD-4273-4498-B514-492D0DEF8AC5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34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C2AA7ACC-8B34-4C02-841C-96EFC3D308B2}"/>
            </a:ext>
          </a:extLst>
        </xdr:cNvPr>
        <xdr:cNvSpPr txBox="1"/>
      </xdr:nvSpPr>
      <xdr:spPr>
        <a:xfrm>
          <a:off x="683323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showGridLines="0" tabSelected="1" zoomScaleNormal="100" workbookViewId="0">
      <selection activeCell="D12" sqref="D12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5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5" ht="33" customHeight="1" thickBot="1" x14ac:dyDescent="0.3">
      <c r="A3" s="54" t="s">
        <v>16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5" ht="24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5" ht="54" customHeight="1" thickBot="1" x14ac:dyDescent="0.3">
      <c r="A5" s="63" t="s">
        <v>9</v>
      </c>
      <c r="B5" s="64"/>
      <c r="C5" s="64"/>
      <c r="D5" s="64" t="s">
        <v>25</v>
      </c>
      <c r="E5" s="65"/>
      <c r="F5" s="65"/>
      <c r="G5" s="65"/>
      <c r="H5" s="65"/>
      <c r="I5" s="65"/>
      <c r="J5" s="65"/>
      <c r="K5" s="65"/>
      <c r="L5" s="66"/>
    </row>
    <row r="6" spans="1:15" ht="27.75" customHeight="1" x14ac:dyDescent="0.25">
      <c r="A6" s="14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</row>
    <row r="7" spans="1:15" ht="17.100000000000001" customHeight="1" x14ac:dyDescent="0.25">
      <c r="A7" s="16" t="s">
        <v>14</v>
      </c>
      <c r="B7" s="2"/>
      <c r="C7" s="3"/>
      <c r="D7" s="2"/>
      <c r="E7" s="2"/>
      <c r="F7" s="2"/>
      <c r="G7" s="2"/>
      <c r="H7" s="2"/>
    </row>
    <row r="8" spans="1:15" ht="17.100000000000001" customHeight="1" x14ac:dyDescent="0.25">
      <c r="A8" s="17" t="s">
        <v>15</v>
      </c>
      <c r="B8" s="2"/>
      <c r="C8" s="3"/>
      <c r="D8" s="2"/>
      <c r="E8" s="2"/>
      <c r="F8" s="2"/>
      <c r="G8" s="2"/>
      <c r="H8" s="2"/>
    </row>
    <row r="9" spans="1:15" ht="6.75" customHeight="1" thickBot="1" x14ac:dyDescent="0.3">
      <c r="A9" s="17"/>
      <c r="B9" s="2"/>
      <c r="C9" s="3"/>
      <c r="D9" s="2"/>
      <c r="E9" s="2"/>
      <c r="F9" s="2"/>
      <c r="G9" s="2"/>
      <c r="H9" s="2"/>
    </row>
    <row r="10" spans="1:15" s="4" customFormat="1" ht="45.75" thickBot="1" x14ac:dyDescent="0.3">
      <c r="A10" s="43" t="s">
        <v>10</v>
      </c>
      <c r="B10" s="18" t="s">
        <v>0</v>
      </c>
      <c r="C10" s="19" t="s">
        <v>1</v>
      </c>
      <c r="D10" s="20" t="s">
        <v>2</v>
      </c>
      <c r="E10" s="20" t="s">
        <v>3</v>
      </c>
      <c r="F10" s="28" t="s">
        <v>11</v>
      </c>
      <c r="G10" s="28" t="s">
        <v>19</v>
      </c>
      <c r="H10" s="21" t="s">
        <v>17</v>
      </c>
      <c r="I10" s="21" t="s">
        <v>4</v>
      </c>
      <c r="J10" s="21" t="s">
        <v>18</v>
      </c>
      <c r="K10" s="21" t="s">
        <v>5</v>
      </c>
      <c r="L10" s="22" t="s">
        <v>6</v>
      </c>
    </row>
    <row r="11" spans="1:15" s="34" customFormat="1" ht="25.5" customHeight="1" x14ac:dyDescent="0.2">
      <c r="A11" s="57" t="s">
        <v>7</v>
      </c>
      <c r="B11" s="60" t="s">
        <v>26</v>
      </c>
      <c r="C11" s="61" t="s">
        <v>48</v>
      </c>
      <c r="D11" s="29" t="s">
        <v>27</v>
      </c>
      <c r="E11" s="61" t="s">
        <v>31</v>
      </c>
      <c r="F11" s="62">
        <v>1614000</v>
      </c>
      <c r="G11" s="30">
        <v>3992</v>
      </c>
      <c r="H11" s="31"/>
      <c r="I11" s="41"/>
      <c r="J11" s="32">
        <f>H11+(H11*I11)</f>
        <v>0</v>
      </c>
      <c r="K11" s="32">
        <f>H11*G11</f>
        <v>0</v>
      </c>
      <c r="L11" s="33">
        <f>J11*G11</f>
        <v>0</v>
      </c>
      <c r="O11" s="35"/>
    </row>
    <row r="12" spans="1:15" s="34" customFormat="1" ht="25.5" customHeight="1" x14ac:dyDescent="0.2">
      <c r="A12" s="58"/>
      <c r="B12" s="60"/>
      <c r="C12" s="61"/>
      <c r="D12" s="29" t="s">
        <v>28</v>
      </c>
      <c r="E12" s="61"/>
      <c r="F12" s="62"/>
      <c r="G12" s="30">
        <v>360</v>
      </c>
      <c r="H12" s="31"/>
      <c r="I12" s="41"/>
      <c r="J12" s="46">
        <f t="shared" ref="J12:J13" si="0">H12+(H12*I12)</f>
        <v>0</v>
      </c>
      <c r="K12" s="46">
        <f t="shared" ref="K12:K13" si="1">H12*G12</f>
        <v>0</v>
      </c>
      <c r="L12" s="47">
        <f t="shared" ref="L12:L13" si="2">J12*G12</f>
        <v>0</v>
      </c>
      <c r="O12" s="35"/>
    </row>
    <row r="13" spans="1:15" s="34" customFormat="1" ht="25.5" customHeight="1" x14ac:dyDescent="0.2">
      <c r="A13" s="58"/>
      <c r="B13" s="60"/>
      <c r="C13" s="61"/>
      <c r="D13" s="29" t="s">
        <v>29</v>
      </c>
      <c r="E13" s="61"/>
      <c r="F13" s="62"/>
      <c r="G13" s="30">
        <v>708</v>
      </c>
      <c r="H13" s="31"/>
      <c r="I13" s="41"/>
      <c r="J13" s="46">
        <f t="shared" si="0"/>
        <v>0</v>
      </c>
      <c r="K13" s="46">
        <f t="shared" si="1"/>
        <v>0</v>
      </c>
      <c r="L13" s="47">
        <f t="shared" si="2"/>
        <v>0</v>
      </c>
      <c r="O13" s="35"/>
    </row>
    <row r="14" spans="1:15" s="34" customFormat="1" ht="25.5" customHeight="1" thickBot="1" x14ac:dyDescent="0.25">
      <c r="A14" s="59"/>
      <c r="B14" s="60"/>
      <c r="C14" s="61"/>
      <c r="D14" s="29" t="s">
        <v>30</v>
      </c>
      <c r="E14" s="61"/>
      <c r="F14" s="62"/>
      <c r="G14" s="30">
        <v>20</v>
      </c>
      <c r="H14" s="31"/>
      <c r="I14" s="41"/>
      <c r="J14" s="39">
        <f t="shared" ref="J14" si="3">H14+(H14*I14)</f>
        <v>0</v>
      </c>
      <c r="K14" s="39">
        <f t="shared" ref="K14" si="4">H14*G14</f>
        <v>0</v>
      </c>
      <c r="L14" s="40">
        <f t="shared" ref="L14" si="5">J14*G14</f>
        <v>0</v>
      </c>
      <c r="O14" s="35"/>
    </row>
    <row r="15" spans="1:15" s="13" customFormat="1" ht="20.100000000000001" customHeight="1" thickBot="1" x14ac:dyDescent="0.3">
      <c r="A15" s="51" t="s">
        <v>12</v>
      </c>
      <c r="B15" s="52"/>
      <c r="C15" s="52"/>
      <c r="D15" s="52"/>
      <c r="E15" s="52"/>
      <c r="F15" s="52"/>
      <c r="G15" s="52"/>
      <c r="H15" s="52"/>
      <c r="I15" s="52"/>
      <c r="J15" s="52"/>
      <c r="K15" s="23">
        <f>SUM(K11:K14)</f>
        <v>0</v>
      </c>
      <c r="L15" s="24">
        <f>SUM(L11:L14)</f>
        <v>0</v>
      </c>
    </row>
    <row r="16" spans="1:15" s="50" customFormat="1" ht="20.100000000000001" customHeight="1" thickBo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9"/>
    </row>
    <row r="17" spans="1:15" s="4" customFormat="1" ht="45.75" thickBot="1" x14ac:dyDescent="0.3">
      <c r="A17" s="43" t="s">
        <v>10</v>
      </c>
      <c r="B17" s="18" t="s">
        <v>0</v>
      </c>
      <c r="C17" s="19" t="s">
        <v>1</v>
      </c>
      <c r="D17" s="20" t="s">
        <v>2</v>
      </c>
      <c r="E17" s="20" t="s">
        <v>3</v>
      </c>
      <c r="F17" s="28" t="s">
        <v>11</v>
      </c>
      <c r="G17" s="28" t="s">
        <v>19</v>
      </c>
      <c r="H17" s="21" t="s">
        <v>17</v>
      </c>
      <c r="I17" s="21" t="s">
        <v>4</v>
      </c>
      <c r="J17" s="21" t="s">
        <v>18</v>
      </c>
      <c r="K17" s="21" t="s">
        <v>5</v>
      </c>
      <c r="L17" s="22" t="s">
        <v>6</v>
      </c>
    </row>
    <row r="18" spans="1:15" s="34" customFormat="1" ht="25.5" customHeight="1" x14ac:dyDescent="0.2">
      <c r="A18" s="57" t="s">
        <v>8</v>
      </c>
      <c r="B18" s="60" t="s">
        <v>26</v>
      </c>
      <c r="C18" s="61" t="s">
        <v>32</v>
      </c>
      <c r="D18" s="29" t="s">
        <v>33</v>
      </c>
      <c r="E18" s="61" t="s">
        <v>31</v>
      </c>
      <c r="F18" s="62">
        <v>5123000</v>
      </c>
      <c r="G18" s="30">
        <v>10468.759868000001</v>
      </c>
      <c r="H18" s="31"/>
      <c r="I18" s="41"/>
      <c r="J18" s="32">
        <f>H18+(H18*I18)</f>
        <v>0</v>
      </c>
      <c r="K18" s="32">
        <f>H18*G18</f>
        <v>0</v>
      </c>
      <c r="L18" s="33">
        <f>J18*G18</f>
        <v>0</v>
      </c>
      <c r="O18" s="35"/>
    </row>
    <row r="19" spans="1:15" s="34" customFormat="1" ht="25.5" customHeight="1" x14ac:dyDescent="0.2">
      <c r="A19" s="58"/>
      <c r="B19" s="60"/>
      <c r="C19" s="61"/>
      <c r="D19" s="29" t="s">
        <v>34</v>
      </c>
      <c r="E19" s="61"/>
      <c r="F19" s="62"/>
      <c r="G19" s="30">
        <v>6368</v>
      </c>
      <c r="H19" s="31"/>
      <c r="I19" s="41"/>
      <c r="J19" s="46">
        <f t="shared" ref="J19:J21" si="6">H19+(H19*I19)</f>
        <v>0</v>
      </c>
      <c r="K19" s="46">
        <f t="shared" ref="K19:K21" si="7">H19*G19</f>
        <v>0</v>
      </c>
      <c r="L19" s="47">
        <f t="shared" ref="L19:L21" si="8">J19*G19</f>
        <v>0</v>
      </c>
      <c r="O19" s="35"/>
    </row>
    <row r="20" spans="1:15" s="34" customFormat="1" ht="25.5" customHeight="1" x14ac:dyDescent="0.2">
      <c r="A20" s="58"/>
      <c r="B20" s="60"/>
      <c r="C20" s="61"/>
      <c r="D20" s="29" t="s">
        <v>35</v>
      </c>
      <c r="E20" s="61"/>
      <c r="F20" s="62"/>
      <c r="G20" s="30">
        <v>348</v>
      </c>
      <c r="H20" s="31"/>
      <c r="I20" s="41"/>
      <c r="J20" s="46">
        <f t="shared" si="6"/>
        <v>0</v>
      </c>
      <c r="K20" s="46">
        <f t="shared" si="7"/>
        <v>0</v>
      </c>
      <c r="L20" s="47">
        <f t="shared" si="8"/>
        <v>0</v>
      </c>
      <c r="O20" s="35"/>
    </row>
    <row r="21" spans="1:15" s="34" customFormat="1" ht="25.5" customHeight="1" thickBot="1" x14ac:dyDescent="0.25">
      <c r="A21" s="59"/>
      <c r="B21" s="60"/>
      <c r="C21" s="61"/>
      <c r="D21" s="29" t="s">
        <v>36</v>
      </c>
      <c r="E21" s="61"/>
      <c r="F21" s="62"/>
      <c r="G21" s="30">
        <v>12144</v>
      </c>
      <c r="H21" s="31"/>
      <c r="I21" s="41"/>
      <c r="J21" s="39">
        <f t="shared" si="6"/>
        <v>0</v>
      </c>
      <c r="K21" s="39">
        <f t="shared" si="7"/>
        <v>0</v>
      </c>
      <c r="L21" s="40">
        <f t="shared" si="8"/>
        <v>0</v>
      </c>
      <c r="O21" s="35"/>
    </row>
    <row r="22" spans="1:15" s="13" customFormat="1" ht="20.100000000000001" customHeight="1" thickBot="1" x14ac:dyDescent="0.3">
      <c r="A22" s="51" t="s">
        <v>13</v>
      </c>
      <c r="B22" s="52"/>
      <c r="C22" s="52"/>
      <c r="D22" s="52"/>
      <c r="E22" s="52"/>
      <c r="F22" s="52"/>
      <c r="G22" s="52"/>
      <c r="H22" s="52"/>
      <c r="I22" s="52"/>
      <c r="J22" s="52"/>
      <c r="K22" s="23">
        <f>SUM(K18:K21)</f>
        <v>0</v>
      </c>
      <c r="L22" s="24">
        <f>SUM(L18:L21)</f>
        <v>0</v>
      </c>
    </row>
    <row r="23" spans="1:15" s="50" customFormat="1" ht="20.100000000000001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9"/>
      <c r="L23" s="49"/>
    </row>
    <row r="24" spans="1:15" ht="15.75" thickBot="1" x14ac:dyDescent="0.3">
      <c r="A24" s="7"/>
      <c r="B24" s="10"/>
      <c r="C24" s="8"/>
      <c r="D24" s="25"/>
      <c r="E24" s="8"/>
      <c r="F24" s="26"/>
      <c r="G24" s="9"/>
      <c r="H24" s="11"/>
      <c r="I24" s="12"/>
      <c r="J24" s="27"/>
      <c r="K24" s="27"/>
      <c r="L24" s="27"/>
    </row>
    <row r="25" spans="1:15" s="4" customFormat="1" ht="45.75" thickBot="1" x14ac:dyDescent="0.3">
      <c r="A25" s="43" t="s">
        <v>10</v>
      </c>
      <c r="B25" s="18" t="s">
        <v>0</v>
      </c>
      <c r="C25" s="19" t="s">
        <v>1</v>
      </c>
      <c r="D25" s="20" t="s">
        <v>2</v>
      </c>
      <c r="E25" s="20" t="s">
        <v>3</v>
      </c>
      <c r="F25" s="28" t="s">
        <v>11</v>
      </c>
      <c r="G25" s="28" t="s">
        <v>19</v>
      </c>
      <c r="H25" s="21" t="s">
        <v>17</v>
      </c>
      <c r="I25" s="21" t="s">
        <v>4</v>
      </c>
      <c r="J25" s="21" t="s">
        <v>18</v>
      </c>
      <c r="K25" s="21" t="s">
        <v>5</v>
      </c>
      <c r="L25" s="22" t="s">
        <v>6</v>
      </c>
    </row>
    <row r="26" spans="1:15" s="34" customFormat="1" ht="52.5" customHeight="1" thickBot="1" x14ac:dyDescent="0.25">
      <c r="A26" s="45" t="s">
        <v>22</v>
      </c>
      <c r="B26" s="44" t="s">
        <v>37</v>
      </c>
      <c r="C26" s="38" t="s">
        <v>38</v>
      </c>
      <c r="D26" s="36" t="s">
        <v>39</v>
      </c>
      <c r="E26" s="38" t="s">
        <v>31</v>
      </c>
      <c r="F26" s="37">
        <v>8631000</v>
      </c>
      <c r="G26" s="30">
        <v>28776</v>
      </c>
      <c r="H26" s="31"/>
      <c r="I26" s="41"/>
      <c r="J26" s="32">
        <f>H26+(H26*I26)</f>
        <v>0</v>
      </c>
      <c r="K26" s="32">
        <f>H26*G26</f>
        <v>0</v>
      </c>
      <c r="L26" s="33">
        <f>J26*G26</f>
        <v>0</v>
      </c>
    </row>
    <row r="27" spans="1:15" ht="20.100000000000001" customHeight="1" thickBot="1" x14ac:dyDescent="0.3">
      <c r="A27" s="51" t="s">
        <v>23</v>
      </c>
      <c r="B27" s="52"/>
      <c r="C27" s="52"/>
      <c r="D27" s="52"/>
      <c r="E27" s="52"/>
      <c r="F27" s="52"/>
      <c r="G27" s="52"/>
      <c r="H27" s="52"/>
      <c r="I27" s="52"/>
      <c r="J27" s="52"/>
      <c r="K27" s="23">
        <f>SUM(K26)</f>
        <v>0</v>
      </c>
      <c r="L27" s="24">
        <f>SUM(L26)</f>
        <v>0</v>
      </c>
    </row>
    <row r="28" spans="1:15" ht="15.75" thickBot="1" x14ac:dyDescent="0.3"/>
    <row r="29" spans="1:15" s="4" customFormat="1" ht="45.75" thickBot="1" x14ac:dyDescent="0.3">
      <c r="A29" s="43" t="s">
        <v>10</v>
      </c>
      <c r="B29" s="18" t="s">
        <v>0</v>
      </c>
      <c r="C29" s="19" t="s">
        <v>1</v>
      </c>
      <c r="D29" s="20" t="s">
        <v>2</v>
      </c>
      <c r="E29" s="20" t="s">
        <v>3</v>
      </c>
      <c r="F29" s="28" t="s">
        <v>11</v>
      </c>
      <c r="G29" s="28" t="s">
        <v>19</v>
      </c>
      <c r="H29" s="21" t="s">
        <v>17</v>
      </c>
      <c r="I29" s="21" t="s">
        <v>4</v>
      </c>
      <c r="J29" s="21" t="s">
        <v>18</v>
      </c>
      <c r="K29" s="21" t="s">
        <v>5</v>
      </c>
      <c r="L29" s="22" t="s">
        <v>6</v>
      </c>
    </row>
    <row r="30" spans="1:15" s="34" customFormat="1" ht="48" customHeight="1" thickBot="1" x14ac:dyDescent="0.25">
      <c r="A30" s="45" t="s">
        <v>24</v>
      </c>
      <c r="B30" s="44" t="s">
        <v>37</v>
      </c>
      <c r="C30" s="38" t="s">
        <v>40</v>
      </c>
      <c r="D30" s="36" t="s">
        <v>41</v>
      </c>
      <c r="E30" s="38" t="s">
        <v>31</v>
      </c>
      <c r="F30" s="37">
        <v>1224000</v>
      </c>
      <c r="G30" s="30">
        <v>4040</v>
      </c>
      <c r="H30" s="31"/>
      <c r="I30" s="41"/>
      <c r="J30" s="32">
        <f>H30+(H30*I30)</f>
        <v>0</v>
      </c>
      <c r="K30" s="32">
        <f>H30*G30</f>
        <v>0</v>
      </c>
      <c r="L30" s="33">
        <f>J30*G30</f>
        <v>0</v>
      </c>
    </row>
    <row r="31" spans="1:15" ht="20.100000000000001" customHeight="1" thickBot="1" x14ac:dyDescent="0.3">
      <c r="A31" s="51" t="s">
        <v>44</v>
      </c>
      <c r="B31" s="52"/>
      <c r="C31" s="52"/>
      <c r="D31" s="52"/>
      <c r="E31" s="52"/>
      <c r="F31" s="52"/>
      <c r="G31" s="52"/>
      <c r="H31" s="52"/>
      <c r="I31" s="52"/>
      <c r="J31" s="52"/>
      <c r="K31" s="23">
        <f>SUM(K30)</f>
        <v>0</v>
      </c>
      <c r="L31" s="24">
        <f>SUM(L30)</f>
        <v>0</v>
      </c>
    </row>
    <row r="32" spans="1:15" ht="15.75" thickBot="1" x14ac:dyDescent="0.3"/>
    <row r="33" spans="1:12" s="4" customFormat="1" ht="45.75" thickBot="1" x14ac:dyDescent="0.3">
      <c r="A33" s="43" t="s">
        <v>10</v>
      </c>
      <c r="B33" s="18" t="s">
        <v>0</v>
      </c>
      <c r="C33" s="19" t="s">
        <v>1</v>
      </c>
      <c r="D33" s="20" t="s">
        <v>2</v>
      </c>
      <c r="E33" s="20" t="s">
        <v>3</v>
      </c>
      <c r="F33" s="28" t="s">
        <v>11</v>
      </c>
      <c r="G33" s="28" t="s">
        <v>19</v>
      </c>
      <c r="H33" s="21" t="s">
        <v>17</v>
      </c>
      <c r="I33" s="21" t="s">
        <v>4</v>
      </c>
      <c r="J33" s="21" t="s">
        <v>18</v>
      </c>
      <c r="K33" s="21" t="s">
        <v>5</v>
      </c>
      <c r="L33" s="22" t="s">
        <v>6</v>
      </c>
    </row>
    <row r="34" spans="1:12" s="34" customFormat="1" ht="48" customHeight="1" thickBot="1" x14ac:dyDescent="0.25">
      <c r="A34" s="45" t="s">
        <v>42</v>
      </c>
      <c r="B34" s="44" t="s">
        <v>45</v>
      </c>
      <c r="C34" s="42" t="s">
        <v>46</v>
      </c>
      <c r="D34" s="36" t="s">
        <v>47</v>
      </c>
      <c r="E34" s="42" t="s">
        <v>21</v>
      </c>
      <c r="F34" s="37">
        <v>5281000</v>
      </c>
      <c r="G34" s="30">
        <v>37204</v>
      </c>
      <c r="H34" s="31"/>
      <c r="I34" s="41"/>
      <c r="J34" s="32">
        <f>H34+(H34*I34)</f>
        <v>0</v>
      </c>
      <c r="K34" s="32">
        <f>H34*G34</f>
        <v>0</v>
      </c>
      <c r="L34" s="33">
        <f>J34*G34</f>
        <v>0</v>
      </c>
    </row>
    <row r="35" spans="1:12" ht="20.100000000000001" customHeight="1" thickBot="1" x14ac:dyDescent="0.3">
      <c r="A35" s="51" t="s">
        <v>43</v>
      </c>
      <c r="B35" s="52"/>
      <c r="C35" s="52"/>
      <c r="D35" s="52"/>
      <c r="E35" s="52"/>
      <c r="F35" s="52"/>
      <c r="G35" s="52"/>
      <c r="H35" s="52"/>
      <c r="I35" s="52"/>
      <c r="J35" s="52"/>
      <c r="K35" s="23">
        <f>SUM(K34)</f>
        <v>0</v>
      </c>
      <c r="L35" s="24">
        <f>SUM(L34)</f>
        <v>0</v>
      </c>
    </row>
  </sheetData>
  <mergeCells count="19">
    <mergeCell ref="A35:J35"/>
    <mergeCell ref="A18:A21"/>
    <mergeCell ref="B18:B21"/>
    <mergeCell ref="C18:C21"/>
    <mergeCell ref="E18:E21"/>
    <mergeCell ref="F18:F21"/>
    <mergeCell ref="A22:J22"/>
    <mergeCell ref="A15:J15"/>
    <mergeCell ref="A27:J27"/>
    <mergeCell ref="A31:J31"/>
    <mergeCell ref="A2:L2"/>
    <mergeCell ref="A3:L3"/>
    <mergeCell ref="A11:A14"/>
    <mergeCell ref="B11:B14"/>
    <mergeCell ref="C11:C14"/>
    <mergeCell ref="F11:F14"/>
    <mergeCell ref="E11:E14"/>
    <mergeCell ref="A5:C5"/>
    <mergeCell ref="D5:L5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2025-03-28T13:04:38Z</dcterms:modified>
</cp:coreProperties>
</file>