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0" windowWidth="24915" windowHeight="12090" activeTab="0"/>
  </bookViews>
  <sheets>
    <sheet name="Mražená zelenina" sheetId="4" r:id="rId1"/>
  </sheets>
  <definedNames>
    <definedName name="_xlnm._FilterDatabase" localSheetId="0" hidden="1">'Mražená zelenina'!$A$6:$E$6</definedName>
  </definedNames>
  <calcPr calcId="125725"/>
</workbook>
</file>

<file path=xl/sharedStrings.xml><?xml version="1.0" encoding="utf-8"?>
<sst xmlns="http://schemas.openxmlformats.org/spreadsheetml/2006/main" count="56" uniqueCount="35">
  <si>
    <t>Celkový součet</t>
  </si>
  <si>
    <t>Jednotka</t>
  </si>
  <si>
    <t>Skupina_zboží</t>
  </si>
  <si>
    <t>Rok</t>
  </si>
  <si>
    <t>kg</t>
  </si>
  <si>
    <t>Cena</t>
  </si>
  <si>
    <t>Název zboží</t>
  </si>
  <si>
    <t>mražená zelenina a ovoce</t>
  </si>
  <si>
    <r>
      <rPr>
        <b/>
        <sz val="10"/>
        <color indexed="8"/>
        <rFont val="Calibri"/>
        <family val="2"/>
      </rPr>
      <t>mražená čínská</t>
    </r>
    <r>
      <rPr>
        <sz val="10"/>
        <color indexed="8"/>
        <rFont val="Calibri"/>
        <family val="2"/>
      </rPr>
      <t xml:space="preserve"> směs hluboce zmražená zeleninová směs - klíčky faozole mungo 28%, červená paprika 14%, celé hrachové lusky 12%, jidášovo ucho 10%, mutable pholiota (celé houby) 7%, bambusové výhonky 11%, vodní kaštany 6%, cibule 7%, pastiňák 5%)</t>
    </r>
  </si>
  <si>
    <r>
      <rPr>
        <b/>
        <sz val="10"/>
        <color indexed="8"/>
        <rFont val="Calibri"/>
        <family val="2"/>
      </rPr>
      <t>mražený česnek</t>
    </r>
    <r>
      <rPr>
        <sz val="10"/>
        <color indexed="8"/>
        <rFont val="Calibri"/>
        <family val="2"/>
      </rPr>
      <t xml:space="preserve"> ( česnek drcený, hlubokozmrazený)</t>
    </r>
  </si>
  <si>
    <r>
      <rPr>
        <b/>
        <sz val="10"/>
        <color indexed="8"/>
        <rFont val="Calibri"/>
        <family val="2"/>
      </rPr>
      <t>mražená brokolice</t>
    </r>
    <r>
      <rPr>
        <sz val="10"/>
        <color indexed="8"/>
        <rFont val="Calibri"/>
        <family val="2"/>
      </rPr>
      <t xml:space="preserve"> (Brokolice - růžičky, v ledové glazuře, velikost 40 - 60 mm)</t>
    </r>
  </si>
  <si>
    <r>
      <rPr>
        <b/>
        <sz val="11"/>
        <color indexed="8"/>
        <rFont val="Calibri"/>
        <family val="2"/>
      </rPr>
      <t>mražené fazolové lusky</t>
    </r>
    <r>
      <rPr>
        <sz val="11"/>
        <color theme="1"/>
        <rFont val="Calibri"/>
        <family val="2"/>
        <scheme val="minor"/>
      </rPr>
      <t xml:space="preserve"> (fazolové lusky velmi jemné, připravené na vaření, hluboce zmrazená zelenina)</t>
    </r>
  </si>
  <si>
    <r>
      <rPr>
        <b/>
        <sz val="11"/>
        <color indexed="8"/>
        <rFont val="Calibri"/>
        <family val="2"/>
      </rPr>
      <t>mražené jahody</t>
    </r>
    <r>
      <rPr>
        <sz val="11"/>
        <color theme="1"/>
        <rFont val="Calibri"/>
        <family val="2"/>
        <scheme val="minor"/>
      </rPr>
      <t xml:space="preserve"> (jahody celé, hlubokozmrazené)</t>
    </r>
  </si>
  <si>
    <r>
      <rPr>
        <b/>
        <sz val="11"/>
        <color indexed="8"/>
        <rFont val="Calibri"/>
        <family val="2"/>
      </rPr>
      <t>mražený hrašek</t>
    </r>
    <r>
      <rPr>
        <sz val="11"/>
        <color theme="1"/>
        <rFont val="Calibri"/>
        <family val="2"/>
        <scheme val="minor"/>
      </rPr>
      <t xml:space="preserve"> (hlubokozmrazený)</t>
    </r>
  </si>
  <si>
    <r>
      <rPr>
        <b/>
        <sz val="11"/>
        <color indexed="8"/>
        <rFont val="Calibri"/>
        <family val="2"/>
      </rPr>
      <t>mražená kapusta  řezaná</t>
    </r>
    <r>
      <rPr>
        <sz val="11"/>
        <color theme="1"/>
        <rFont val="Calibri"/>
        <family val="2"/>
        <scheme val="minor"/>
      </rPr>
      <t xml:space="preserve"> ( hluboce zmrazená)</t>
    </r>
  </si>
  <si>
    <r>
      <rPr>
        <b/>
        <sz val="11"/>
        <color indexed="8"/>
        <rFont val="Calibri"/>
        <family val="2"/>
      </rPr>
      <t xml:space="preserve">mražená kukuřice </t>
    </r>
    <r>
      <rPr>
        <sz val="11"/>
        <color theme="1"/>
        <rFont val="Calibri"/>
        <family val="2"/>
        <scheme val="minor"/>
      </rPr>
      <t>(sladké zrno, hluboce zmrazné)</t>
    </r>
  </si>
  <si>
    <r>
      <rPr>
        <b/>
        <sz val="11"/>
        <color indexed="8"/>
        <rFont val="Calibri"/>
        <family val="2"/>
      </rPr>
      <t>mražená kapusta růžičková</t>
    </r>
    <r>
      <rPr>
        <sz val="11"/>
        <color theme="1"/>
        <rFont val="Calibri"/>
        <family val="2"/>
        <scheme val="minor"/>
      </rPr>
      <t xml:space="preserve"> (růžičky 24 - 30 mm)</t>
    </r>
  </si>
  <si>
    <r>
      <rPr>
        <b/>
        <sz val="10"/>
        <color indexed="8"/>
        <rFont val="Calibri"/>
        <family val="2"/>
      </rPr>
      <t>mražený květák růžičky</t>
    </r>
    <r>
      <rPr>
        <sz val="10"/>
        <color indexed="8"/>
        <rFont val="Calibri"/>
        <family val="2"/>
      </rPr>
      <t xml:space="preserve"> (květák, velkost 40 - 60, připravený na vaření, hluboce zmrazená zelenina)</t>
    </r>
  </si>
  <si>
    <r>
      <rPr>
        <b/>
        <sz val="11"/>
        <color indexed="8"/>
        <rFont val="Calibri"/>
        <family val="2"/>
      </rPr>
      <t>mražená mrkev kostka</t>
    </r>
    <r>
      <rPr>
        <sz val="11"/>
        <color theme="1"/>
        <rFont val="Calibri"/>
        <family val="2"/>
        <scheme val="minor"/>
      </rPr>
      <t xml:space="preserve"> (luboce zmražená)</t>
    </r>
  </si>
  <si>
    <r>
      <rPr>
        <b/>
        <sz val="11"/>
        <color indexed="8"/>
        <rFont val="Calibri"/>
        <family val="2"/>
      </rPr>
      <t>mražená pažitka</t>
    </r>
    <r>
      <rPr>
        <sz val="11"/>
        <color theme="1"/>
        <rFont val="Calibri"/>
        <family val="2"/>
        <scheme val="minor"/>
      </rPr>
      <t xml:space="preserve"> (jemně krájená, hluboce zmrazená)</t>
    </r>
  </si>
  <si>
    <r>
      <t xml:space="preserve">mražená petrželová nať </t>
    </r>
    <r>
      <rPr>
        <sz val="10"/>
        <color indexed="8"/>
        <rFont val="Calibri"/>
        <family val="2"/>
      </rPr>
      <t>(jemně krájená, hluboce zmrazená)</t>
    </r>
  </si>
  <si>
    <r>
      <t xml:space="preserve">mražená polévková směs </t>
    </r>
    <r>
      <rPr>
        <sz val="10"/>
        <color indexed="8"/>
        <rFont val="Calibri"/>
        <family val="2"/>
      </rPr>
      <t>(mrkev, petržel, celer, pórek, hluboce zmrazená, krájená na proužky)</t>
    </r>
  </si>
  <si>
    <r>
      <t xml:space="preserve">mražený pórek </t>
    </r>
    <r>
      <rPr>
        <sz val="11"/>
        <color theme="1"/>
        <rFont val="Calibri"/>
        <family val="2"/>
        <scheme val="minor"/>
      </rPr>
      <t>(hluboce zmrazený)</t>
    </r>
  </si>
  <si>
    <r>
      <t xml:space="preserve">mražená směs pod svíčkovou </t>
    </r>
    <r>
      <rPr>
        <sz val="10"/>
        <color indexed="8"/>
        <rFont val="Calibri"/>
        <family val="2"/>
      </rPr>
      <t>( celer, petržel, mrkev, hluboce zmrazené, krájené kostky)</t>
    </r>
  </si>
  <si>
    <r>
      <rPr>
        <b/>
        <sz val="11"/>
        <color indexed="8"/>
        <rFont val="Calibri"/>
        <family val="2"/>
      </rPr>
      <t>mražený špenát sekaný</t>
    </r>
    <r>
      <rPr>
        <sz val="11"/>
        <color theme="1"/>
        <rFont val="Calibri"/>
        <family val="2"/>
        <scheme val="minor"/>
      </rPr>
      <t xml:space="preserve"> (porce po 25g, připravený na vaření, hluboce zmrazená zelenina)</t>
    </r>
  </si>
  <si>
    <r>
      <t>mražená mrkev baby</t>
    </r>
    <r>
      <rPr>
        <sz val="10"/>
        <color indexed="8"/>
        <rFont val="Calibri"/>
        <family val="2"/>
      </rPr>
      <t xml:space="preserve"> (</t>
    </r>
    <r>
      <rPr>
        <sz val="11"/>
        <color theme="1"/>
        <rFont val="Calibri"/>
        <family val="2"/>
        <scheme val="minor"/>
      </rPr>
      <t>baby karotka, připravená na vaření, hluboce zmrazená)</t>
    </r>
  </si>
  <si>
    <r>
      <rPr>
        <b/>
        <sz val="11"/>
        <color indexed="8"/>
        <rFont val="Calibri"/>
        <family val="2"/>
      </rPr>
      <t>mražená drýně</t>
    </r>
    <r>
      <rPr>
        <sz val="11"/>
        <color theme="1"/>
        <rFont val="Calibri"/>
        <family val="2"/>
        <scheme val="minor"/>
      </rPr>
      <t xml:space="preserve"> (kostky, hlubokozmrazené)</t>
    </r>
  </si>
  <si>
    <r>
      <rPr>
        <b/>
        <sz val="11"/>
        <color indexed="8"/>
        <rFont val="Calibri"/>
        <family val="2"/>
      </rPr>
      <t>mražené maliny</t>
    </r>
    <r>
      <rPr>
        <sz val="11"/>
        <color theme="1"/>
        <rFont val="Calibri"/>
        <family val="2"/>
        <scheme val="minor"/>
      </rPr>
      <t xml:space="preserve"> (hlubokozmrazené)</t>
    </r>
  </si>
  <si>
    <r>
      <rPr>
        <b/>
        <sz val="11"/>
        <color indexed="8"/>
        <rFont val="Calibri"/>
        <family val="2"/>
      </rPr>
      <t>mražené žampiony plátky</t>
    </r>
    <r>
      <rPr>
        <sz val="11"/>
        <color theme="1"/>
        <rFont val="Calibri"/>
        <family val="2"/>
        <scheme val="minor"/>
      </rPr>
      <t xml:space="preserve"> (hlubokozmrazené)</t>
    </r>
  </si>
  <si>
    <r>
      <t xml:space="preserve">mražené borůvky lesní </t>
    </r>
    <r>
      <rPr>
        <sz val="11"/>
        <color theme="1"/>
        <rFont val="Calibri"/>
        <family val="2"/>
        <scheme val="minor"/>
      </rPr>
      <t>(hluboce zmrazená)</t>
    </r>
  </si>
  <si>
    <t>celkem kg rok</t>
  </si>
  <si>
    <t>velikost balení  (kg)</t>
  </si>
  <si>
    <t>Předpokládaná cena  rok</t>
  </si>
  <si>
    <t>Cena za jednotku</t>
  </si>
  <si>
    <t>bez PDH</t>
  </si>
</sst>
</file>

<file path=xl/styles.xml><?xml version="1.0" encoding="utf-8"?>
<styleSheet xmlns="http://schemas.openxmlformats.org/spreadsheetml/2006/main">
  <numFmts count="3">
    <numFmt numFmtId="41" formatCode="_-* #,##0\ _K_č_-;\-* #,##0\ _K_č_-;_-* &quot;-&quot;\ _K_č_-;_-@_-"/>
    <numFmt numFmtId="43" formatCode="_-* #,##0.00\ _K_č_-;\-* #,##0.00\ _K_č_-;_-* &quot;-&quot;??\ _K_č_-;_-@_-"/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>
      <alignment horizontal="left" vertical="center" indent="1"/>
    </xf>
    <xf numFmtId="41" fontId="0" fillId="0" borderId="1" xfId="0" applyNumberFormat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41" fontId="0" fillId="0" borderId="2" xfId="0" applyNumberFormat="1" applyBorder="1" applyAlignment="1">
      <alignment horizontal="left" vertical="center" indent="1"/>
    </xf>
    <xf numFmtId="41" fontId="0" fillId="0" borderId="3" xfId="0" applyNumberForma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0" xfId="0" applyNumberFormat="1"/>
    <xf numFmtId="3" fontId="0" fillId="0" borderId="1" xfId="0" applyNumberFormat="1" applyBorder="1" applyAlignment="1">
      <alignment horizontal="left" vertical="center" indent="1"/>
    </xf>
    <xf numFmtId="3" fontId="0" fillId="0" borderId="2" xfId="0" applyNumberFormat="1" applyBorder="1" applyAlignment="1">
      <alignment horizontal="left" vertical="center" indent="1"/>
    </xf>
    <xf numFmtId="3" fontId="0" fillId="0" borderId="3" xfId="0" applyNumberFormat="1" applyBorder="1" applyAlignment="1">
      <alignment horizontal="left" vertical="center" indent="1"/>
    </xf>
    <xf numFmtId="0" fontId="0" fillId="0" borderId="0" xfId="0"/>
    <xf numFmtId="0" fontId="5" fillId="2" borderId="1" xfId="0" applyFont="1" applyFill="1" applyBorder="1" applyAlignment="1">
      <alignment vertical="center"/>
    </xf>
    <xf numFmtId="41" fontId="5" fillId="2" borderId="1" xfId="0" applyNumberFormat="1" applyFont="1" applyFill="1" applyBorder="1" applyAlignment="1">
      <alignment vertical="center"/>
    </xf>
    <xf numFmtId="43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center" vertical="center"/>
    </xf>
    <xf numFmtId="41" fontId="0" fillId="2" borderId="1" xfId="0" applyNumberForma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0" fontId="5" fillId="0" borderId="0" xfId="0" applyFont="1"/>
    <xf numFmtId="43" fontId="5" fillId="2" borderId="1" xfId="0" applyNumberFormat="1" applyFont="1" applyFill="1" applyBorder="1" applyAlignment="1">
      <alignment horizontal="left" vertical="center" indent="1"/>
    </xf>
    <xf numFmtId="164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right" vertical="center"/>
    </xf>
    <xf numFmtId="164" fontId="0" fillId="0" borderId="0" xfId="0" applyNumberFormat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3">
      <selection activeCell="E4" sqref="E4:F4"/>
    </sheetView>
  </sheetViews>
  <sheetFormatPr defaultColWidth="9.140625" defaultRowHeight="15"/>
  <cols>
    <col min="1" max="1" width="47.421875" style="0" customWidth="1"/>
    <col min="4" max="4" width="17.00390625" style="0" customWidth="1"/>
    <col min="5" max="5" width="17.7109375" style="11" customWidth="1"/>
    <col min="6" max="6" width="13.28125" style="0" bestFit="1" customWidth="1"/>
    <col min="7" max="7" width="9.7109375" style="0" bestFit="1" customWidth="1"/>
    <col min="9" max="9" width="9.8515625" style="0" bestFit="1" customWidth="1"/>
  </cols>
  <sheetData>
    <row r="1" spans="1:2" ht="24" customHeight="1">
      <c r="A1" s="4" t="s">
        <v>3</v>
      </c>
      <c r="B1">
        <v>2016</v>
      </c>
    </row>
    <row r="2" spans="1:6" ht="24" customHeight="1">
      <c r="A2" s="4" t="s">
        <v>2</v>
      </c>
      <c r="B2" s="3" t="s">
        <v>7</v>
      </c>
      <c r="E2" s="34" t="s">
        <v>32</v>
      </c>
      <c r="F2" s="35"/>
    </row>
    <row r="3" spans="5:6" ht="15" customHeight="1">
      <c r="E3" s="32">
        <v>785124</v>
      </c>
      <c r="F3" s="31" t="s">
        <v>34</v>
      </c>
    </row>
    <row r="4" spans="5:9" s="15" customFormat="1" ht="15" customHeight="1">
      <c r="E4" s="32"/>
      <c r="F4" s="31"/>
      <c r="I4" s="33"/>
    </row>
    <row r="5" ht="27" customHeight="1"/>
    <row r="6" spans="1:6" ht="45.75" thickBot="1">
      <c r="A6" s="20" t="s">
        <v>6</v>
      </c>
      <c r="B6" s="21" t="s">
        <v>31</v>
      </c>
      <c r="C6" s="20" t="s">
        <v>1</v>
      </c>
      <c r="D6" s="22" t="s">
        <v>30</v>
      </c>
      <c r="E6" s="19" t="s">
        <v>33</v>
      </c>
      <c r="F6" s="19" t="s">
        <v>5</v>
      </c>
    </row>
    <row r="7" spans="1:6" ht="26.25" thickTop="1">
      <c r="A7" s="23" t="s">
        <v>21</v>
      </c>
      <c r="B7" s="24">
        <v>2.5</v>
      </c>
      <c r="C7" s="24" t="s">
        <v>4</v>
      </c>
      <c r="D7" s="25">
        <f>5495+3670+170</f>
        <v>9335</v>
      </c>
      <c r="E7" s="12"/>
      <c r="F7" s="30">
        <f>D7*E7</f>
        <v>0</v>
      </c>
    </row>
    <row r="8" spans="1:6" ht="30">
      <c r="A8" s="23" t="s">
        <v>24</v>
      </c>
      <c r="B8" s="24">
        <v>2.5</v>
      </c>
      <c r="C8" s="24" t="s">
        <v>4</v>
      </c>
      <c r="D8" s="25">
        <f>4170+170</f>
        <v>4340</v>
      </c>
      <c r="E8" s="12"/>
      <c r="F8" s="30">
        <f aca="true" t="shared" si="0" ref="F8:F25">D8*E8</f>
        <v>0</v>
      </c>
    </row>
    <row r="9" spans="1:6" ht="25.5">
      <c r="A9" s="23" t="s">
        <v>23</v>
      </c>
      <c r="B9" s="24">
        <v>2.5</v>
      </c>
      <c r="C9" s="24" t="s">
        <v>4</v>
      </c>
      <c r="D9" s="25">
        <f>5890+335</f>
        <v>6225</v>
      </c>
      <c r="E9" s="12"/>
      <c r="F9" s="30">
        <f t="shared" si="0"/>
        <v>0</v>
      </c>
    </row>
    <row r="10" spans="1:6" ht="25.5">
      <c r="A10" s="26" t="s">
        <v>17</v>
      </c>
      <c r="B10" s="24">
        <v>2.5</v>
      </c>
      <c r="C10" s="24" t="s">
        <v>4</v>
      </c>
      <c r="D10" s="25">
        <v>2365</v>
      </c>
      <c r="E10" s="12"/>
      <c r="F10" s="30">
        <f t="shared" si="0"/>
        <v>0</v>
      </c>
    </row>
    <row r="11" spans="1:6" ht="15">
      <c r="A11" s="27" t="s">
        <v>14</v>
      </c>
      <c r="B11" s="24">
        <v>2.5</v>
      </c>
      <c r="C11" s="24" t="s">
        <v>4</v>
      </c>
      <c r="D11" s="25">
        <v>2208</v>
      </c>
      <c r="E11" s="12"/>
      <c r="F11" s="30">
        <f t="shared" si="0"/>
        <v>0</v>
      </c>
    </row>
    <row r="12" spans="1:6" ht="15">
      <c r="A12" s="27" t="s">
        <v>18</v>
      </c>
      <c r="B12" s="24">
        <v>2.5</v>
      </c>
      <c r="C12" s="24" t="s">
        <v>4</v>
      </c>
      <c r="D12" s="25">
        <v>2530</v>
      </c>
      <c r="E12" s="12"/>
      <c r="F12" s="30">
        <f t="shared" si="0"/>
        <v>0</v>
      </c>
    </row>
    <row r="13" spans="1:6" ht="25.5">
      <c r="A13" s="26" t="s">
        <v>10</v>
      </c>
      <c r="B13" s="24">
        <v>2.5</v>
      </c>
      <c r="C13" s="24" t="s">
        <v>4</v>
      </c>
      <c r="D13" s="25">
        <v>1150</v>
      </c>
      <c r="E13" s="12"/>
      <c r="F13" s="30">
        <f t="shared" si="0"/>
        <v>0</v>
      </c>
    </row>
    <row r="14" spans="1:6" ht="45">
      <c r="A14" s="26" t="s">
        <v>11</v>
      </c>
      <c r="B14" s="24">
        <v>2.5</v>
      </c>
      <c r="C14" s="24" t="s">
        <v>4</v>
      </c>
      <c r="D14" s="25">
        <v>1657.5</v>
      </c>
      <c r="E14" s="12"/>
      <c r="F14" s="30">
        <f t="shared" si="0"/>
        <v>0</v>
      </c>
    </row>
    <row r="15" spans="1:6" ht="15">
      <c r="A15" s="27" t="s">
        <v>28</v>
      </c>
      <c r="B15" s="24">
        <v>2.5</v>
      </c>
      <c r="C15" s="24" t="s">
        <v>4</v>
      </c>
      <c r="D15" s="25">
        <f>1206+715</f>
        <v>1921</v>
      </c>
      <c r="E15" s="12"/>
      <c r="F15" s="30">
        <f t="shared" si="0"/>
        <v>0</v>
      </c>
    </row>
    <row r="16" spans="1:6" ht="15">
      <c r="A16" s="27" t="s">
        <v>13</v>
      </c>
      <c r="B16" s="24">
        <v>2.5</v>
      </c>
      <c r="C16" s="24" t="s">
        <v>4</v>
      </c>
      <c r="D16" s="25">
        <f>480+1075</f>
        <v>1555</v>
      </c>
      <c r="E16" s="12"/>
      <c r="F16" s="30">
        <f t="shared" si="0"/>
        <v>0</v>
      </c>
    </row>
    <row r="17" spans="1:6" ht="15">
      <c r="A17" s="28" t="s">
        <v>22</v>
      </c>
      <c r="B17" s="24">
        <v>2.5</v>
      </c>
      <c r="C17" s="24" t="s">
        <v>4</v>
      </c>
      <c r="D17" s="25">
        <v>1367.5</v>
      </c>
      <c r="E17" s="12"/>
      <c r="F17" s="30">
        <f t="shared" si="0"/>
        <v>0</v>
      </c>
    </row>
    <row r="18" spans="1:6" ht="30">
      <c r="A18" s="23" t="s">
        <v>25</v>
      </c>
      <c r="B18" s="24">
        <v>2.5</v>
      </c>
      <c r="C18" s="24" t="s">
        <v>4</v>
      </c>
      <c r="D18" s="25">
        <f>430+140+790</f>
        <v>1360</v>
      </c>
      <c r="E18" s="12"/>
      <c r="F18" s="30">
        <f t="shared" si="0"/>
        <v>0</v>
      </c>
    </row>
    <row r="19" spans="1:6" ht="15">
      <c r="A19" s="27" t="s">
        <v>26</v>
      </c>
      <c r="B19" s="24">
        <v>10</v>
      </c>
      <c r="C19" s="24" t="s">
        <v>4</v>
      </c>
      <c r="D19" s="25">
        <v>766</v>
      </c>
      <c r="E19" s="12"/>
      <c r="F19" s="30">
        <f t="shared" si="0"/>
        <v>0</v>
      </c>
    </row>
    <row r="20" spans="1:6" ht="15">
      <c r="A20" s="27" t="s">
        <v>12</v>
      </c>
      <c r="B20" s="24">
        <v>2.5</v>
      </c>
      <c r="C20" s="24" t="s">
        <v>4</v>
      </c>
      <c r="D20" s="25">
        <v>591</v>
      </c>
      <c r="E20" s="12"/>
      <c r="F20" s="30">
        <f t="shared" si="0"/>
        <v>0</v>
      </c>
    </row>
    <row r="21" spans="1:6" ht="15">
      <c r="A21" s="27" t="s">
        <v>15</v>
      </c>
      <c r="B21" s="24">
        <v>2.5</v>
      </c>
      <c r="C21" s="24" t="s">
        <v>4</v>
      </c>
      <c r="D21" s="25">
        <v>690</v>
      </c>
      <c r="E21" s="12"/>
      <c r="F21" s="30">
        <f t="shared" si="0"/>
        <v>0</v>
      </c>
    </row>
    <row r="22" spans="1:6" ht="25.5">
      <c r="A22" s="23" t="s">
        <v>20</v>
      </c>
      <c r="B22" s="24">
        <v>1</v>
      </c>
      <c r="C22" s="24" t="s">
        <v>4</v>
      </c>
      <c r="D22" s="25">
        <f>270+37</f>
        <v>307</v>
      </c>
      <c r="E22" s="12"/>
      <c r="F22" s="30">
        <f t="shared" si="0"/>
        <v>0</v>
      </c>
    </row>
    <row r="23" spans="1:6" ht="15">
      <c r="A23" s="28" t="s">
        <v>29</v>
      </c>
      <c r="B23" s="24">
        <v>2.5</v>
      </c>
      <c r="C23" s="24" t="s">
        <v>4</v>
      </c>
      <c r="D23" s="25">
        <v>142</v>
      </c>
      <c r="E23" s="12"/>
      <c r="F23" s="30">
        <f t="shared" si="0"/>
        <v>0</v>
      </c>
    </row>
    <row r="24" spans="1:6" ht="30">
      <c r="A24" s="23" t="s">
        <v>19</v>
      </c>
      <c r="B24" s="24">
        <v>1</v>
      </c>
      <c r="C24" s="24" t="s">
        <v>4</v>
      </c>
      <c r="D24" s="25">
        <v>97.69999999999999</v>
      </c>
      <c r="E24" s="12"/>
      <c r="F24" s="30">
        <f t="shared" si="0"/>
        <v>0</v>
      </c>
    </row>
    <row r="25" spans="1:6" ht="63.75">
      <c r="A25" s="26" t="s">
        <v>8</v>
      </c>
      <c r="B25" s="24">
        <v>2.5</v>
      </c>
      <c r="C25" s="24" t="s">
        <v>4</v>
      </c>
      <c r="D25" s="25">
        <v>355</v>
      </c>
      <c r="E25" s="12"/>
      <c r="F25" s="30">
        <f t="shared" si="0"/>
        <v>0</v>
      </c>
    </row>
    <row r="26" spans="1:6" ht="39.75" customHeight="1" hidden="1">
      <c r="A26" s="1" t="s">
        <v>16</v>
      </c>
      <c r="B26" s="5">
        <v>2.5</v>
      </c>
      <c r="C26" s="5" t="s">
        <v>4</v>
      </c>
      <c r="D26" s="2">
        <v>299.7</v>
      </c>
      <c r="E26" s="12">
        <v>8383.35</v>
      </c>
      <c r="F26" s="29"/>
    </row>
    <row r="27" spans="1:6" ht="39.75" customHeight="1" hidden="1" thickBot="1">
      <c r="A27" s="1" t="s">
        <v>27</v>
      </c>
      <c r="B27" s="5">
        <v>2.5</v>
      </c>
      <c r="C27" s="5" t="s">
        <v>4</v>
      </c>
      <c r="D27" s="6">
        <v>40</v>
      </c>
      <c r="E27" s="13">
        <v>4808.96</v>
      </c>
      <c r="F27" s="29"/>
    </row>
    <row r="28" spans="1:6" ht="30.75" customHeight="1" hidden="1" thickTop="1">
      <c r="A28" s="8" t="s">
        <v>9</v>
      </c>
      <c r="B28" s="9">
        <v>1</v>
      </c>
      <c r="C28" s="10" t="s">
        <v>4</v>
      </c>
      <c r="D28" s="7">
        <v>11</v>
      </c>
      <c r="E28" s="14">
        <v>396</v>
      </c>
      <c r="F28" s="29"/>
    </row>
    <row r="29" ht="15" hidden="1">
      <c r="F29" s="29"/>
    </row>
    <row r="30" spans="1:6" s="29" customFormat="1" ht="27.75" customHeight="1">
      <c r="A30" s="16" t="s">
        <v>0</v>
      </c>
      <c r="B30" s="16"/>
      <c r="C30" s="17"/>
      <c r="D30" s="18">
        <v>0</v>
      </c>
      <c r="E30" s="18">
        <v>0</v>
      </c>
      <c r="F30" s="18">
        <f>SUM(F7:F29)</f>
        <v>0</v>
      </c>
    </row>
    <row r="31" spans="1:5" ht="15">
      <c r="A31" s="15"/>
      <c r="B31" s="15"/>
      <c r="C31" s="15"/>
      <c r="D31" s="15"/>
      <c r="E31" s="15"/>
    </row>
  </sheetData>
  <autoFilter ref="A6:E6">
    <sortState ref="A7:E31">
      <sortCondition descending="1" sortBy="value" ref="E7:E31"/>
    </sortState>
  </autoFilter>
  <mergeCells count="1">
    <mergeCell ref="E2:F2"/>
  </mergeCells>
  <printOptions/>
  <pageMargins left="1.08" right="0.58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Hajnova</dc:creator>
  <cp:keywords/>
  <dc:description/>
  <cp:lastModifiedBy>Recte</cp:lastModifiedBy>
  <cp:lastPrinted>2017-05-22T08:08:56Z</cp:lastPrinted>
  <dcterms:created xsi:type="dcterms:W3CDTF">2017-02-22T09:53:47Z</dcterms:created>
  <dcterms:modified xsi:type="dcterms:W3CDTF">2017-05-22T08:08:59Z</dcterms:modified>
  <cp:category/>
  <cp:version/>
  <cp:contentType/>
  <cp:contentStatus/>
</cp:coreProperties>
</file>