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38 CB Elektrofyziologie - katétry\02 ZD &amp; Dotazy, vysvětlení\"/>
    </mc:Choice>
  </mc:AlternateContent>
  <xr:revisionPtr revIDLastSave="0" documentId="13_ncr:1_{EFDAD9CF-6C41-4094-A40A-B1841DD28053}" xr6:coauthVersionLast="36" xr6:coauthVersionMax="36" xr10:uidLastSave="{00000000-0000-0000-0000-000000000000}"/>
  <bookViews>
    <workbookView xWindow="0" yWindow="0" windowWidth="28800" windowHeight="11325" xr2:uid="{C8DEB120-498E-4F18-9B39-727FC46FA89C}"/>
  </bookViews>
  <sheets>
    <sheet name="List1" sheetId="1" r:id="rId1"/>
  </sheets>
  <definedNames>
    <definedName name="_xlnm.Print_Area" localSheetId="0">List1!$A$1:$J$103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G88" i="1"/>
  <c r="I88" i="1" s="1"/>
  <c r="I87" i="1"/>
  <c r="H87" i="1"/>
  <c r="G87" i="1"/>
  <c r="I86" i="1"/>
  <c r="H86" i="1"/>
  <c r="G86" i="1"/>
  <c r="H40" i="1"/>
  <c r="G40" i="1"/>
  <c r="I40" i="1" s="1"/>
  <c r="H102" i="1" l="1"/>
  <c r="H101" i="1"/>
  <c r="H103" i="1" s="1"/>
  <c r="H96" i="1"/>
  <c r="H95" i="1"/>
  <c r="H94" i="1"/>
  <c r="H93" i="1"/>
  <c r="H85" i="1"/>
  <c r="H84" i="1"/>
  <c r="H83" i="1"/>
  <c r="H82" i="1"/>
  <c r="H77" i="1"/>
  <c r="H76" i="1"/>
  <c r="H75" i="1"/>
  <c r="H74" i="1"/>
  <c r="H73" i="1"/>
  <c r="H72" i="1"/>
  <c r="H67" i="1"/>
  <c r="H66" i="1"/>
  <c r="H65" i="1"/>
  <c r="H64" i="1"/>
  <c r="H63" i="1"/>
  <c r="H62" i="1"/>
  <c r="H57" i="1"/>
  <c r="H56" i="1"/>
  <c r="G51" i="1"/>
  <c r="I51" i="1" s="1"/>
  <c r="H51" i="1"/>
  <c r="H50" i="1"/>
  <c r="H49" i="1"/>
  <c r="H48" i="1"/>
  <c r="H47" i="1"/>
  <c r="H46" i="1"/>
  <c r="G38" i="1"/>
  <c r="I38" i="1" s="1"/>
  <c r="H38" i="1"/>
  <c r="H41" i="1"/>
  <c r="H39" i="1"/>
  <c r="H37" i="1"/>
  <c r="H32" i="1"/>
  <c r="H31" i="1"/>
  <c r="H30" i="1"/>
  <c r="H25" i="1"/>
  <c r="H24" i="1"/>
  <c r="H23" i="1"/>
  <c r="H22" i="1"/>
  <c r="H21" i="1"/>
  <c r="G11" i="1"/>
  <c r="H68" i="1" l="1"/>
  <c r="H89" i="1"/>
  <c r="H58" i="1"/>
  <c r="H52" i="1"/>
  <c r="H42" i="1"/>
  <c r="H26" i="1"/>
  <c r="H97" i="1"/>
  <c r="H78" i="1"/>
  <c r="H33" i="1"/>
  <c r="H16" i="1" l="1"/>
  <c r="H15" i="1"/>
  <c r="H14" i="1"/>
  <c r="H13" i="1"/>
  <c r="H12" i="1"/>
  <c r="H11" i="1"/>
  <c r="I11" i="1"/>
  <c r="H17" i="1" l="1"/>
  <c r="G102" i="1"/>
  <c r="I102" i="1" s="1"/>
  <c r="G101" i="1"/>
  <c r="I101" i="1" s="1"/>
  <c r="I103" i="1" s="1"/>
  <c r="G96" i="1"/>
  <c r="I96" i="1" s="1"/>
  <c r="G95" i="1"/>
  <c r="I95" i="1" s="1"/>
  <c r="G94" i="1"/>
  <c r="I94" i="1" s="1"/>
  <c r="G93" i="1"/>
  <c r="I93" i="1" s="1"/>
  <c r="G85" i="1"/>
  <c r="I85" i="1" s="1"/>
  <c r="G84" i="1"/>
  <c r="I84" i="1" s="1"/>
  <c r="G83" i="1"/>
  <c r="I83" i="1" s="1"/>
  <c r="G82" i="1"/>
  <c r="I82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57" i="1"/>
  <c r="I57" i="1" s="1"/>
  <c r="G56" i="1"/>
  <c r="I56" i="1" s="1"/>
  <c r="G50" i="1"/>
  <c r="I50" i="1" s="1"/>
  <c r="G49" i="1"/>
  <c r="I49" i="1" s="1"/>
  <c r="G48" i="1"/>
  <c r="I48" i="1" s="1"/>
  <c r="G47" i="1"/>
  <c r="I47" i="1" s="1"/>
  <c r="G46" i="1"/>
  <c r="I46" i="1" s="1"/>
  <c r="G41" i="1"/>
  <c r="I41" i="1" s="1"/>
  <c r="I42" i="1" s="1"/>
  <c r="G39" i="1"/>
  <c r="I39" i="1" s="1"/>
  <c r="G37" i="1"/>
  <c r="I37" i="1" s="1"/>
  <c r="G32" i="1"/>
  <c r="I32" i="1" s="1"/>
  <c r="G31" i="1"/>
  <c r="I31" i="1" s="1"/>
  <c r="G30" i="1"/>
  <c r="I30" i="1" s="1"/>
  <c r="G25" i="1"/>
  <c r="I25" i="1" s="1"/>
  <c r="G24" i="1"/>
  <c r="I24" i="1" s="1"/>
  <c r="G23" i="1"/>
  <c r="I23" i="1" s="1"/>
  <c r="G22" i="1"/>
  <c r="I22" i="1" s="1"/>
  <c r="G21" i="1"/>
  <c r="I21" i="1" s="1"/>
  <c r="G16" i="1"/>
  <c r="I16" i="1" s="1"/>
  <c r="G15" i="1"/>
  <c r="I15" i="1" s="1"/>
  <c r="G14" i="1"/>
  <c r="I14" i="1" s="1"/>
  <c r="G13" i="1"/>
  <c r="I13" i="1" s="1"/>
  <c r="G12" i="1"/>
  <c r="I12" i="1" s="1"/>
  <c r="I68" i="1" l="1"/>
  <c r="I89" i="1"/>
  <c r="I58" i="1"/>
  <c r="I52" i="1"/>
  <c r="I33" i="1"/>
  <c r="I26" i="1"/>
  <c r="I97" i="1"/>
  <c r="I78" i="1"/>
  <c r="I17" i="1"/>
</calcChain>
</file>

<file path=xl/sharedStrings.xml><?xml version="1.0" encoding="utf-8"?>
<sst xmlns="http://schemas.openxmlformats.org/spreadsheetml/2006/main" count="243" uniqueCount="142">
  <si>
    <t>DPH %</t>
  </si>
  <si>
    <t>1.1.</t>
  </si>
  <si>
    <t>Ablační katétr 4mm bez proplachu</t>
  </si>
  <si>
    <t>1.2.</t>
  </si>
  <si>
    <t>Hexapolární ablační katétr proplachový s navigačním senzorem a se senzorem kontaktu</t>
  </si>
  <si>
    <t>1.3.</t>
  </si>
  <si>
    <t>Hexapolární ablační katétr s vícebodovým (porézním) proplachem, s navigačním senzorem a senzorem kontaktu</t>
  </si>
  <si>
    <t>1.4.</t>
  </si>
  <si>
    <t>Dekapolární katétr s navigačním senzorem</t>
  </si>
  <si>
    <t>1.5.</t>
  </si>
  <si>
    <t>Multipolární katétr s navigačním senzorem</t>
  </si>
  <si>
    <t>1.6.</t>
  </si>
  <si>
    <t>Referenční elektroda</t>
  </si>
  <si>
    <t>2.1.</t>
  </si>
  <si>
    <t>Kvadripolární ablační katétr s porézním proplachem</t>
  </si>
  <si>
    <t>2.2.</t>
  </si>
  <si>
    <t>Kvadripolární ablační katétr s porézním proplachem, magnetickým senzorem a senzorem kontaktu</t>
  </si>
  <si>
    <t>2.3.</t>
  </si>
  <si>
    <t>Multipolární diagnostický katétr pro HD mapování</t>
  </si>
  <si>
    <t>2.4.</t>
  </si>
  <si>
    <t xml:space="preserve">Dekapolární cirkulární katétr s fixním průměrem a magnetickým senzorem </t>
  </si>
  <si>
    <t>2.5.</t>
  </si>
  <si>
    <t>3.1.</t>
  </si>
  <si>
    <t>Ablační katétr s hrotem ≤ 4 mm bez proplachu</t>
  </si>
  <si>
    <t>3.2.</t>
  </si>
  <si>
    <t>Ablační katétr s hrotem  ≤ 4 mm s proplachem</t>
  </si>
  <si>
    <t>3.3.</t>
  </si>
  <si>
    <t>Ablační katétr s hrotem 8 mm bez proplachu</t>
  </si>
  <si>
    <t>4.1.</t>
  </si>
  <si>
    <t>Ablační katétr pro pulzní ablaci (PFA)</t>
  </si>
  <si>
    <t>4.2.</t>
  </si>
  <si>
    <t>Řiditelný hemostatický zavaděč pro navigaci a manipulaci PFA katétrů</t>
  </si>
  <si>
    <t>4.3.</t>
  </si>
  <si>
    <t>Propojovací kabel pro zapojení PFA katétru do PFA generátoru</t>
  </si>
  <si>
    <t>4.4.</t>
  </si>
  <si>
    <t>Dekapolární řiditelný katétr</t>
  </si>
  <si>
    <t>5.1.</t>
  </si>
  <si>
    <t>Bipolární katétr 4F křivka Josephson</t>
  </si>
  <si>
    <t>5.2.</t>
  </si>
  <si>
    <t>Kvadripolární katétr 6F křivka Josephson</t>
  </si>
  <si>
    <t>5.3.</t>
  </si>
  <si>
    <t>Dekapolární katétr 6F pro CS</t>
  </si>
  <si>
    <t>5.4.</t>
  </si>
  <si>
    <t>Hexapolární katétr 6F křivka Cournard</t>
  </si>
  <si>
    <t>5.5.</t>
  </si>
  <si>
    <t>Octapolární katétr 6F křivka HIS</t>
  </si>
  <si>
    <t>5.6.</t>
  </si>
  <si>
    <t>Dekapolární katétr 6F křivka Josephson</t>
  </si>
  <si>
    <t>6.1.</t>
  </si>
  <si>
    <t>Fixní ultratenký dekapolární diagnostický katétr 3,3 F</t>
  </si>
  <si>
    <t>6.2.</t>
  </si>
  <si>
    <t xml:space="preserve">Fixní ultratenký duodekapolární diagnostický katétr 3,3 F </t>
  </si>
  <si>
    <t>7.1.</t>
  </si>
  <si>
    <t>Dekapolární katétr pro kanylaci koronárního sinu</t>
  </si>
  <si>
    <t>7.2.</t>
  </si>
  <si>
    <t>Duodekapolární katétr pro mapování pravé síně</t>
  </si>
  <si>
    <t>7.3.</t>
  </si>
  <si>
    <t>Dekapolární cirkulární katétr s fixním průměrem (12-21 mm)</t>
  </si>
  <si>
    <t>7.4.</t>
  </si>
  <si>
    <t>Duodekapolární cirkulární katétr s fixním průměrem (15-21 mm)</t>
  </si>
  <si>
    <t>7.5.</t>
  </si>
  <si>
    <t>Diagnostický dekapolární katétr pro záznam signálů z Hisova svazku a pravé komory</t>
  </si>
  <si>
    <t>7.6.</t>
  </si>
  <si>
    <t>Katétr pro měření teploty v jícnu</t>
  </si>
  <si>
    <t>8.1.</t>
  </si>
  <si>
    <t>5F Oktapolární katétr řiditelný</t>
  </si>
  <si>
    <t>8.2.</t>
  </si>
  <si>
    <t>6F Kvadripolární katétr řiditelný</t>
  </si>
  <si>
    <t>8.3.</t>
  </si>
  <si>
    <t>6F Dekapolární katétr řiditelný se zakřivením pro kanylaci CS uni</t>
  </si>
  <si>
    <t>8.4.</t>
  </si>
  <si>
    <t>7F Dekapolární katétr řiditelný se zakřivením pro kanylaci CS bi</t>
  </si>
  <si>
    <t>8.5.</t>
  </si>
  <si>
    <t>7F Duodekapolární katétr řiditelný lineární pro mapování pravé síně a CS</t>
  </si>
  <si>
    <t>8.6.</t>
  </si>
  <si>
    <t>7F Duodekapolární katétr řiditelný preformovaný ve dvou rovinách pro mapování pravé síně</t>
  </si>
  <si>
    <t>9.1.</t>
  </si>
  <si>
    <t xml:space="preserve">6F zavaděč délky 12 cm s hemostatickou chlopní </t>
  </si>
  <si>
    <t>9.2.</t>
  </si>
  <si>
    <t xml:space="preserve">7F zavaděč délky 12 cm s hemostatickou chlopní </t>
  </si>
  <si>
    <t>9.3.</t>
  </si>
  <si>
    <t xml:space="preserve">8F zavaděč délky 12 cm s hemostatickou chlopní </t>
  </si>
  <si>
    <t>9.4.</t>
  </si>
  <si>
    <t xml:space="preserve">11F zavaděč délky 12 cm s hemostatickou chlopní </t>
  </si>
  <si>
    <t>9.5.</t>
  </si>
  <si>
    <t>9.6.</t>
  </si>
  <si>
    <t>10.1.</t>
  </si>
  <si>
    <t>Hemostatický zavaděč ≤ 50 cm</t>
  </si>
  <si>
    <t>10.2.</t>
  </si>
  <si>
    <t>Hemostatický zavaděč &gt; 50 cm</t>
  </si>
  <si>
    <t>10.3.</t>
  </si>
  <si>
    <t>Transseptální jehla ≤ 80 cm</t>
  </si>
  <si>
    <t>10.4.</t>
  </si>
  <si>
    <r>
      <t>Trannseptální jehla &gt;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80 cm</t>
    </r>
  </si>
  <si>
    <t>11.1.</t>
  </si>
  <si>
    <t>Hemostatický transseptální zavaděč</t>
  </si>
  <si>
    <t>11.2.</t>
  </si>
  <si>
    <t>Transseptální jehla délky 71, 89, a 98 cm</t>
  </si>
  <si>
    <t>ČÁST 1</t>
  </si>
  <si>
    <t>Popis produtku</t>
  </si>
  <si>
    <t>Název zboží dodavatele</t>
  </si>
  <si>
    <t>Jednotková cena bez DPH</t>
  </si>
  <si>
    <t>Jednotková cena vč. DPH</t>
  </si>
  <si>
    <t>Celková cena bez DPH</t>
  </si>
  <si>
    <t>Celková cena vč. DPH</t>
  </si>
  <si>
    <t>SPECIFIKACE DODÁVEK - CENÍK</t>
  </si>
  <si>
    <t>Udržitelný stav zásob*</t>
  </si>
  <si>
    <t>CELKEM: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</si>
  <si>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</si>
  <si>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</si>
  <si>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</si>
  <si>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</si>
  <si>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</si>
  <si>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</si>
  <si>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</si>
  <si>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</si>
  <si>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</si>
  <si>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</si>
  <si>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VEŘEJNÁ ZAKÁZKA:</t>
  </si>
  <si>
    <t>DODÁVKY SZM - ELEKTROFYZIOLOGIE</t>
  </si>
  <si>
    <t>Příloha č. 2 k ZD</t>
  </si>
  <si>
    <t>4.5.</t>
  </si>
  <si>
    <t>ICE sonda</t>
  </si>
  <si>
    <t>Zavaděč délky  délky ≥ 60 cm, se zakřivením pro použití v pravé síni</t>
  </si>
  <si>
    <t>8,5F transseptální zavaděč délky ≥ 60 cm pro použití v levé síni</t>
  </si>
  <si>
    <t>TS jehla kompatibilní s 8,5F TS zavaděčem délky ≥ 60 cm</t>
  </si>
  <si>
    <t>9.7.</t>
  </si>
  <si>
    <r>
      <rPr>
        <sz val="10"/>
        <color rgb="FFFF0000"/>
        <rFont val="Arial"/>
        <family val="2"/>
        <charset val="238"/>
      </rPr>
      <t>~</t>
    </r>
    <r>
      <rPr>
        <i/>
        <sz val="10"/>
        <color rgb="FFFF0000"/>
        <rFont val="Arial"/>
        <family val="2"/>
        <charset val="238"/>
      </rPr>
      <t xml:space="preserve"> Dodavatel vyplní pouze údaje pro tu část VZ na kterou podává nabídku.</t>
    </r>
  </si>
  <si>
    <t>~ Veškeré nabízené typy/druhy a velikosti v rámci jedné části budou vyplněny v Příloze č. 5 ZD Položkový ceník.</t>
  </si>
  <si>
    <t>~ Uvedený udržitelný stav zásob je kvalifikovaný odhad, který může být upřesněn před podpisem smlouvy.</t>
  </si>
  <si>
    <t>Předpokládaný odběr za 48 měsíců</t>
  </si>
  <si>
    <t>ČÁST 1: Ablační a diagnostické katétry pro 3D mapování a ablaci s aktivním navigačním senzorem</t>
  </si>
  <si>
    <t>ČÁST 2: Ablační a diagnostické katétry pro 3D mapování a ablaci s magnetickým senzorem a impedančním měřením</t>
  </si>
  <si>
    <t>ČÁST 3: Ablační katétry pro provádění konvenčních ablací s vyšší dodávanou energií</t>
  </si>
  <si>
    <t>ČÁST 4: Ablační a diagnostické katétry pro komplexní řešení fibrilace síní s použitím pulzní ablace (PFA) bez magnetického senzoru pro 3D mapování</t>
  </si>
  <si>
    <t>ČÁST 5: Základní diagnostické katétry – fixní</t>
  </si>
  <si>
    <t>ČÁST 6: Základní diagnostické katétry – fixní ultratenké</t>
  </si>
  <si>
    <t>ČÁST 7: Diagnostické a mapovací katétry pro zvýšenou bezpečnost pacienta</t>
  </si>
  <si>
    <t>ČÁST 8: Základní diagnostické katétry – řiditelné</t>
  </si>
  <si>
    <t>ČÁST 9: Hemostatický zavaděč katétrů - stabilizační fixní</t>
  </si>
  <si>
    <t>ČÁST 10: Hemostatický zavaděč katétrů- stabilizační bidirekčně řiditelný + kompatibilní transseptální jehla</t>
  </si>
  <si>
    <t>ČÁST 11: Hemostatický zavaděč katétrů s delší pracovní délkou – stabilizační bidirekčně řiditelný + kompatibilní transseptální jehla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</si>
</sst>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8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Fill="1" applyBorder="1" applyAlignment="1"/>
    <xf numFmtId="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</xf>
    <xf numFmtId="9" fontId="1" fillId="0" borderId="0" xfId="0" applyNumberFormat="1" applyFont="1" applyBorder="1" applyAlignment="1" applyProtection="1">
      <alignment horizontal="center" vertical="center"/>
      <protection locked="0"/>
    </xf>
    <xf numFmtId="4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9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Fill="1" applyBorder="1" applyAlignment="1"/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</xf>
    <xf numFmtId="44" fontId="1" fillId="0" borderId="3" xfId="0" applyNumberFormat="1" applyFont="1" applyFill="1" applyBorder="1" applyAlignment="1" applyProtection="1">
      <alignment horizontal="center" vertical="center"/>
    </xf>
    <xf numFmtId="44" fontId="2" fillId="0" borderId="3" xfId="0" applyNumberFormat="1" applyFont="1" applyFill="1" applyBorder="1" applyAlignment="1" applyProtection="1">
      <alignment horizontal="center" vertical="center"/>
    </xf>
    <xf numFmtId="44" fontId="2" fillId="3" borderId="4" xfId="0" applyNumberFormat="1" applyFont="1" applyFill="1" applyBorder="1" applyAlignment="1" applyProtection="1">
      <alignment horizontal="center" vertical="center"/>
    </xf>
    <xf numFmtId="44" fontId="2" fillId="3" borderId="5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" fontId="3" fillId="0" borderId="2" xfId="0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 2" xfId="1" xr:uid="{49ED0342-FAFB-41CA-AC0C-26DC633F0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0</xdr:colOff>
      <xdr:row>8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010402-B1EF-4A6A-825C-4D552238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47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0</xdr:colOff>
      <xdr:row>8</xdr:row>
      <xdr:rowOff>76200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C5F49827-7B33-45AA-A586-3D44EE658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47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18</xdr:row>
      <xdr:rowOff>0</xdr:rowOff>
    </xdr:from>
    <xdr:ext cx="0" cy="76200"/>
    <xdr:pic>
      <xdr:nvPicPr>
        <xdr:cNvPr id="4" name="Obrázek 3">
          <a:extLst>
            <a:ext uri="{FF2B5EF4-FFF2-40B4-BE49-F238E27FC236}">
              <a16:creationId xmlns:a16="http://schemas.microsoft.com/office/drawing/2014/main" id="{038555C0-F924-46E6-A14B-29221AFF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2668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0" cy="76200"/>
    <xdr:pic>
      <xdr:nvPicPr>
        <xdr:cNvPr id="5" name="Obrázek 1">
          <a:extLst>
            <a:ext uri="{FF2B5EF4-FFF2-40B4-BE49-F238E27FC236}">
              <a16:creationId xmlns:a16="http://schemas.microsoft.com/office/drawing/2014/main" id="{322A65EA-2B0B-4DAF-8465-E841BABE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2668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0" cy="76200"/>
    <xdr:pic>
      <xdr:nvPicPr>
        <xdr:cNvPr id="6" name="Obrázek 5">
          <a:extLst>
            <a:ext uri="{FF2B5EF4-FFF2-40B4-BE49-F238E27FC236}">
              <a16:creationId xmlns:a16="http://schemas.microsoft.com/office/drawing/2014/main" id="{7E5B6F58-F535-451A-83D9-DE9B3932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1433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0" cy="76200"/>
    <xdr:pic>
      <xdr:nvPicPr>
        <xdr:cNvPr id="7" name="Obrázek 1">
          <a:extLst>
            <a:ext uri="{FF2B5EF4-FFF2-40B4-BE49-F238E27FC236}">
              <a16:creationId xmlns:a16="http://schemas.microsoft.com/office/drawing/2014/main" id="{99136597-2CE3-4FE4-B2BC-238D2731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1433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0" cy="76200"/>
    <xdr:pic>
      <xdr:nvPicPr>
        <xdr:cNvPr id="8" name="Obrázek 7">
          <a:extLst>
            <a:ext uri="{FF2B5EF4-FFF2-40B4-BE49-F238E27FC236}">
              <a16:creationId xmlns:a16="http://schemas.microsoft.com/office/drawing/2014/main" id="{3624A10A-1110-48F1-BEBF-971CECB6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7627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0" cy="76200"/>
    <xdr:pic>
      <xdr:nvPicPr>
        <xdr:cNvPr id="9" name="Obrázek 1">
          <a:extLst>
            <a:ext uri="{FF2B5EF4-FFF2-40B4-BE49-F238E27FC236}">
              <a16:creationId xmlns:a16="http://schemas.microsoft.com/office/drawing/2014/main" id="{DC3C1F11-1621-46A4-A79A-575FA8EE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7627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0" cy="76200"/>
    <xdr:pic>
      <xdr:nvPicPr>
        <xdr:cNvPr id="10" name="Obrázek 9">
          <a:extLst>
            <a:ext uri="{FF2B5EF4-FFF2-40B4-BE49-F238E27FC236}">
              <a16:creationId xmlns:a16="http://schemas.microsoft.com/office/drawing/2014/main" id="{56DA5250-21FE-46CF-A415-F82C30261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85153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0" cy="76200"/>
    <xdr:pic>
      <xdr:nvPicPr>
        <xdr:cNvPr id="11" name="Obrázek 1">
          <a:extLst>
            <a:ext uri="{FF2B5EF4-FFF2-40B4-BE49-F238E27FC236}">
              <a16:creationId xmlns:a16="http://schemas.microsoft.com/office/drawing/2014/main" id="{9AC0E363-973F-4CBA-BC41-3C88A5F6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85153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0" cy="76200"/>
    <xdr:pic>
      <xdr:nvPicPr>
        <xdr:cNvPr id="12" name="Obrázek 11">
          <a:extLst>
            <a:ext uri="{FF2B5EF4-FFF2-40B4-BE49-F238E27FC236}">
              <a16:creationId xmlns:a16="http://schemas.microsoft.com/office/drawing/2014/main" id="{B5BE1E93-716E-4580-9CA6-A93CB86C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07823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0" cy="76200"/>
    <xdr:pic>
      <xdr:nvPicPr>
        <xdr:cNvPr id="13" name="Obrázek 1">
          <a:extLst>
            <a:ext uri="{FF2B5EF4-FFF2-40B4-BE49-F238E27FC236}">
              <a16:creationId xmlns:a16="http://schemas.microsoft.com/office/drawing/2014/main" id="{44F250E0-D615-4A45-9080-1A36729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07823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0" cy="76200"/>
    <xdr:pic>
      <xdr:nvPicPr>
        <xdr:cNvPr id="14" name="Obrázek 13">
          <a:extLst>
            <a:ext uri="{FF2B5EF4-FFF2-40B4-BE49-F238E27FC236}">
              <a16:creationId xmlns:a16="http://schemas.microsoft.com/office/drawing/2014/main" id="{0FDEE6F2-B56B-4918-BC95-190A08A1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30683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0" cy="76200"/>
    <xdr:pic>
      <xdr:nvPicPr>
        <xdr:cNvPr id="15" name="Obrázek 1">
          <a:extLst>
            <a:ext uri="{FF2B5EF4-FFF2-40B4-BE49-F238E27FC236}">
              <a16:creationId xmlns:a16="http://schemas.microsoft.com/office/drawing/2014/main" id="{2F9E0F62-6487-4BBA-AAA8-6E45E56D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30683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69</xdr:row>
      <xdr:rowOff>0</xdr:rowOff>
    </xdr:from>
    <xdr:ext cx="0" cy="76200"/>
    <xdr:pic>
      <xdr:nvPicPr>
        <xdr:cNvPr id="16" name="Obrázek 15">
          <a:extLst>
            <a:ext uri="{FF2B5EF4-FFF2-40B4-BE49-F238E27FC236}">
              <a16:creationId xmlns:a16="http://schemas.microsoft.com/office/drawing/2014/main" id="{CA8DA93D-7D55-453F-B8BA-61B1819C3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50209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69</xdr:row>
      <xdr:rowOff>0</xdr:rowOff>
    </xdr:from>
    <xdr:ext cx="0" cy="76200"/>
    <xdr:pic>
      <xdr:nvPicPr>
        <xdr:cNvPr id="17" name="Obrázek 1">
          <a:extLst>
            <a:ext uri="{FF2B5EF4-FFF2-40B4-BE49-F238E27FC236}">
              <a16:creationId xmlns:a16="http://schemas.microsoft.com/office/drawing/2014/main" id="{BDA508F2-E88F-4298-8516-3FCEA1E5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50209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79</xdr:row>
      <xdr:rowOff>0</xdr:rowOff>
    </xdr:from>
    <xdr:ext cx="0" cy="76200"/>
    <xdr:pic>
      <xdr:nvPicPr>
        <xdr:cNvPr id="18" name="Obrázek 17">
          <a:extLst>
            <a:ext uri="{FF2B5EF4-FFF2-40B4-BE49-F238E27FC236}">
              <a16:creationId xmlns:a16="http://schemas.microsoft.com/office/drawing/2014/main" id="{27A7B4E3-EB8F-4304-B903-7E30B3B2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7546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79</xdr:row>
      <xdr:rowOff>0</xdr:rowOff>
    </xdr:from>
    <xdr:ext cx="0" cy="76200"/>
    <xdr:pic>
      <xdr:nvPicPr>
        <xdr:cNvPr id="19" name="Obrázek 1">
          <a:extLst>
            <a:ext uri="{FF2B5EF4-FFF2-40B4-BE49-F238E27FC236}">
              <a16:creationId xmlns:a16="http://schemas.microsoft.com/office/drawing/2014/main" id="{F6186DA4-814B-4320-979D-AB369345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7546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90</xdr:row>
      <xdr:rowOff>0</xdr:rowOff>
    </xdr:from>
    <xdr:ext cx="0" cy="76200"/>
    <xdr:pic>
      <xdr:nvPicPr>
        <xdr:cNvPr id="20" name="Obrázek 19">
          <a:extLst>
            <a:ext uri="{FF2B5EF4-FFF2-40B4-BE49-F238E27FC236}">
              <a16:creationId xmlns:a16="http://schemas.microsoft.com/office/drawing/2014/main" id="{5D6E4161-2149-48B7-BA72-D50D403F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0650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90</xdr:row>
      <xdr:rowOff>0</xdr:rowOff>
    </xdr:from>
    <xdr:ext cx="0" cy="76200"/>
    <xdr:pic>
      <xdr:nvPicPr>
        <xdr:cNvPr id="21" name="Obrázek 1">
          <a:extLst>
            <a:ext uri="{FF2B5EF4-FFF2-40B4-BE49-F238E27FC236}">
              <a16:creationId xmlns:a16="http://schemas.microsoft.com/office/drawing/2014/main" id="{673902FA-6315-49C5-91CD-6ED76539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0650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0" cy="76200"/>
    <xdr:pic>
      <xdr:nvPicPr>
        <xdr:cNvPr id="22" name="Obrázek 21">
          <a:extLst>
            <a:ext uri="{FF2B5EF4-FFF2-40B4-BE49-F238E27FC236}">
              <a16:creationId xmlns:a16="http://schemas.microsoft.com/office/drawing/2014/main" id="{8A115B8F-CBB9-4F57-9803-C09BFB7B8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32219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0" cy="76200"/>
    <xdr:pic>
      <xdr:nvPicPr>
        <xdr:cNvPr id="23" name="Obrázek 1">
          <a:extLst>
            <a:ext uri="{FF2B5EF4-FFF2-40B4-BE49-F238E27FC236}">
              <a16:creationId xmlns:a16="http://schemas.microsoft.com/office/drawing/2014/main" id="{A665D8AC-DED9-4A7F-8C4E-063F20BF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32219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291F-559F-4E19-867D-0DA7DBBE9E58}">
  <dimension ref="A1:K105"/>
  <sheetViews>
    <sheetView showGridLines="0" tabSelected="1" showWhiteSpace="0" zoomScaleNormal="100" workbookViewId="0">
      <selection activeCell="C30" sqref="C30"/>
    </sheetView>
  </sheetViews>
  <sheetFormatPr defaultColWidth="8.85546875" defaultRowHeight="12.75" x14ac:dyDescent="0.2"/>
  <cols>
    <col min="1" max="1" width="11" style="1" customWidth="1"/>
    <col min="2" max="3" width="43.140625" style="1" customWidth="1"/>
    <col min="4" max="4" width="14.5703125" style="1" customWidth="1"/>
    <col min="5" max="5" width="15.42578125" style="1" customWidth="1"/>
    <col min="6" max="6" width="7.7109375" style="1" customWidth="1"/>
    <col min="7" max="7" width="15.85546875" style="1" customWidth="1"/>
    <col min="8" max="9" width="18" style="1" bestFit="1" customWidth="1"/>
    <col min="10" max="10" width="10.5703125" style="9" customWidth="1"/>
    <col min="11" max="11" width="11" style="1" bestFit="1" customWidth="1"/>
    <col min="12" max="16384" width="8.85546875" style="1"/>
  </cols>
  <sheetData>
    <row r="1" spans="1:10" x14ac:dyDescent="0.2">
      <c r="J1" s="34" t="s">
        <v>120</v>
      </c>
    </row>
    <row r="2" spans="1:10" ht="23.25" x14ac:dyDescent="0.35">
      <c r="A2" s="44" t="s">
        <v>105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20.25" x14ac:dyDescent="0.3">
      <c r="A4" s="40" t="s">
        <v>118</v>
      </c>
      <c r="B4" s="40"/>
      <c r="C4" s="41" t="s">
        <v>119</v>
      </c>
      <c r="D4" s="41"/>
      <c r="E4" s="41"/>
      <c r="F4" s="41"/>
      <c r="G4" s="41"/>
      <c r="H4" s="41"/>
      <c r="I4" s="41"/>
      <c r="J4" s="41"/>
    </row>
    <row r="6" spans="1:10" x14ac:dyDescent="0.2">
      <c r="A6" s="21" t="s">
        <v>127</v>
      </c>
    </row>
    <row r="7" spans="1:10" x14ac:dyDescent="0.2">
      <c r="A7" s="21" t="s">
        <v>128</v>
      </c>
    </row>
    <row r="8" spans="1:10" x14ac:dyDescent="0.2">
      <c r="A8" s="21" t="s">
        <v>129</v>
      </c>
    </row>
    <row r="9" spans="1:10" s="20" customFormat="1" ht="20.25" customHeight="1" x14ac:dyDescent="0.25">
      <c r="A9" s="37" t="s">
        <v>131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40.5" customHeight="1" x14ac:dyDescent="0.2">
      <c r="A10" s="31" t="s">
        <v>98</v>
      </c>
      <c r="B10" s="14" t="s">
        <v>99</v>
      </c>
      <c r="C10" s="14" t="s">
        <v>100</v>
      </c>
      <c r="D10" s="14" t="s">
        <v>130</v>
      </c>
      <c r="E10" s="15" t="s">
        <v>101</v>
      </c>
      <c r="F10" s="15" t="s">
        <v>0</v>
      </c>
      <c r="G10" s="15" t="s">
        <v>102</v>
      </c>
      <c r="H10" s="15" t="s">
        <v>103</v>
      </c>
      <c r="I10" s="15" t="s">
        <v>104</v>
      </c>
      <c r="J10" s="15" t="s">
        <v>106</v>
      </c>
    </row>
    <row r="11" spans="1:10" x14ac:dyDescent="0.2">
      <c r="A11" s="16" t="s">
        <v>1</v>
      </c>
      <c r="B11" s="10" t="s">
        <v>2</v>
      </c>
      <c r="C11" s="10"/>
      <c r="D11" s="17">
        <v>160</v>
      </c>
      <c r="E11" s="8"/>
      <c r="F11" s="12">
        <v>0.21</v>
      </c>
      <c r="G11" s="18">
        <f>E11+(F11*E11)</f>
        <v>0</v>
      </c>
      <c r="H11" s="25">
        <f>E11*D11</f>
        <v>0</v>
      </c>
      <c r="I11" s="18">
        <f>G11*D11</f>
        <v>0</v>
      </c>
      <c r="J11" s="33">
        <v>10</v>
      </c>
    </row>
    <row r="12" spans="1:10" ht="41.25" customHeight="1" x14ac:dyDescent="0.2">
      <c r="A12" s="16" t="s">
        <v>3</v>
      </c>
      <c r="B12" s="13" t="s">
        <v>4</v>
      </c>
      <c r="C12" s="13"/>
      <c r="D12" s="17">
        <v>100</v>
      </c>
      <c r="E12" s="8"/>
      <c r="F12" s="12">
        <v>0.21</v>
      </c>
      <c r="G12" s="18">
        <f>E12+(F12*E12)</f>
        <v>0</v>
      </c>
      <c r="H12" s="25">
        <f t="shared" ref="H12:H16" si="0">E12*D12</f>
        <v>0</v>
      </c>
      <c r="I12" s="18">
        <f t="shared" ref="I12:I16" si="1">G12*D12</f>
        <v>0</v>
      </c>
      <c r="J12" s="33">
        <v>5</v>
      </c>
    </row>
    <row r="13" spans="1:10" ht="38.25" x14ac:dyDescent="0.2">
      <c r="A13" s="16" t="s">
        <v>5</v>
      </c>
      <c r="B13" s="13" t="s">
        <v>6</v>
      </c>
      <c r="C13" s="13"/>
      <c r="D13" s="17">
        <v>100</v>
      </c>
      <c r="E13" s="8"/>
      <c r="F13" s="12">
        <v>0.21</v>
      </c>
      <c r="G13" s="18">
        <f t="shared" ref="G13:G16" si="2">E13+(F13*E13)</f>
        <v>0</v>
      </c>
      <c r="H13" s="25">
        <f t="shared" si="0"/>
        <v>0</v>
      </c>
      <c r="I13" s="18">
        <f t="shared" si="1"/>
        <v>0</v>
      </c>
      <c r="J13" s="33">
        <v>5</v>
      </c>
    </row>
    <row r="14" spans="1:10" x14ac:dyDescent="0.2">
      <c r="A14" s="16" t="s">
        <v>7</v>
      </c>
      <c r="B14" s="13" t="s">
        <v>8</v>
      </c>
      <c r="C14" s="13"/>
      <c r="D14" s="17">
        <v>10</v>
      </c>
      <c r="E14" s="8"/>
      <c r="F14" s="12">
        <v>0.21</v>
      </c>
      <c r="G14" s="18">
        <f t="shared" si="2"/>
        <v>0</v>
      </c>
      <c r="H14" s="25">
        <f t="shared" si="0"/>
        <v>0</v>
      </c>
      <c r="I14" s="18">
        <f t="shared" si="1"/>
        <v>0</v>
      </c>
      <c r="J14" s="33">
        <v>2</v>
      </c>
    </row>
    <row r="15" spans="1:10" x14ac:dyDescent="0.2">
      <c r="A15" s="16" t="s">
        <v>9</v>
      </c>
      <c r="B15" s="13" t="s">
        <v>10</v>
      </c>
      <c r="C15" s="13"/>
      <c r="D15" s="17">
        <v>50</v>
      </c>
      <c r="E15" s="8"/>
      <c r="F15" s="12">
        <v>0.21</v>
      </c>
      <c r="G15" s="18">
        <f t="shared" si="2"/>
        <v>0</v>
      </c>
      <c r="H15" s="25">
        <f t="shared" si="0"/>
        <v>0</v>
      </c>
      <c r="I15" s="18">
        <f t="shared" si="1"/>
        <v>0</v>
      </c>
      <c r="J15" s="33">
        <v>2</v>
      </c>
    </row>
    <row r="16" spans="1:10" ht="13.5" thickBot="1" x14ac:dyDescent="0.25">
      <c r="A16" s="16" t="s">
        <v>11</v>
      </c>
      <c r="B16" s="10" t="s">
        <v>12</v>
      </c>
      <c r="C16" s="10"/>
      <c r="D16" s="17">
        <v>200</v>
      </c>
      <c r="E16" s="8"/>
      <c r="F16" s="12">
        <v>0.21</v>
      </c>
      <c r="G16" s="27">
        <f t="shared" si="2"/>
        <v>0</v>
      </c>
      <c r="H16" s="28">
        <f t="shared" si="0"/>
        <v>0</v>
      </c>
      <c r="I16" s="18">
        <f t="shared" si="1"/>
        <v>0</v>
      </c>
      <c r="J16" s="33">
        <v>5</v>
      </c>
    </row>
    <row r="17" spans="1:11" s="24" customFormat="1" ht="15" customHeight="1" thickBot="1" x14ac:dyDescent="0.25">
      <c r="A17" s="42"/>
      <c r="B17" s="42"/>
      <c r="C17" s="4"/>
      <c r="D17" s="4"/>
      <c r="E17" s="23"/>
      <c r="F17" s="5"/>
      <c r="G17" s="29" t="s">
        <v>107</v>
      </c>
      <c r="H17" s="30">
        <f>SUM(H11:H16)</f>
        <v>0</v>
      </c>
      <c r="I17" s="32">
        <f>SUM(I11:I16)</f>
        <v>0</v>
      </c>
      <c r="J17" s="11"/>
    </row>
    <row r="18" spans="1:11" s="24" customFormat="1" ht="24" customHeight="1" x14ac:dyDescent="0.2">
      <c r="A18" s="4"/>
      <c r="B18" s="4"/>
      <c r="C18" s="4"/>
      <c r="D18" s="4"/>
      <c r="E18" s="23"/>
      <c r="F18" s="5"/>
      <c r="G18" s="26"/>
      <c r="H18" s="26"/>
      <c r="I18" s="19"/>
      <c r="J18" s="11"/>
    </row>
    <row r="19" spans="1:11" s="20" customFormat="1" ht="20.25" customHeight="1" x14ac:dyDescent="0.25">
      <c r="A19" s="37" t="s">
        <v>132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1" ht="39.950000000000003" customHeight="1" x14ac:dyDescent="0.25">
      <c r="A20" s="31" t="s">
        <v>108</v>
      </c>
      <c r="B20" s="14" t="s">
        <v>99</v>
      </c>
      <c r="C20" s="14" t="s">
        <v>100</v>
      </c>
      <c r="D20" s="14" t="s">
        <v>130</v>
      </c>
      <c r="E20" s="15" t="s">
        <v>101</v>
      </c>
      <c r="F20" s="15" t="s">
        <v>0</v>
      </c>
      <c r="G20" s="15" t="s">
        <v>102</v>
      </c>
      <c r="H20" s="15" t="s">
        <v>103</v>
      </c>
      <c r="I20" s="15" t="s">
        <v>104</v>
      </c>
      <c r="J20" s="15" t="s">
        <v>106</v>
      </c>
      <c r="K20" s="2"/>
    </row>
    <row r="21" spans="1:11" x14ac:dyDescent="0.2">
      <c r="A21" s="16" t="s">
        <v>13</v>
      </c>
      <c r="B21" s="10" t="s">
        <v>14</v>
      </c>
      <c r="C21" s="10"/>
      <c r="D21" s="17">
        <v>60</v>
      </c>
      <c r="E21" s="8"/>
      <c r="F21" s="12">
        <v>0.21</v>
      </c>
      <c r="G21" s="18">
        <f t="shared" ref="G21:G25" si="3">E21+(F21*E21)</f>
        <v>0</v>
      </c>
      <c r="H21" s="25">
        <f>E21*D21</f>
        <v>0</v>
      </c>
      <c r="I21" s="18">
        <f>G21*D21</f>
        <v>0</v>
      </c>
      <c r="J21" s="33">
        <v>10</v>
      </c>
    </row>
    <row r="22" spans="1:11" ht="38.25" x14ac:dyDescent="0.2">
      <c r="A22" s="16" t="s">
        <v>15</v>
      </c>
      <c r="B22" s="13" t="s">
        <v>16</v>
      </c>
      <c r="C22" s="13"/>
      <c r="D22" s="17">
        <v>600</v>
      </c>
      <c r="E22" s="8"/>
      <c r="F22" s="12">
        <v>0.21</v>
      </c>
      <c r="G22" s="18">
        <f t="shared" si="3"/>
        <v>0</v>
      </c>
      <c r="H22" s="25">
        <f t="shared" ref="H22:H25" si="4">E22*D22</f>
        <v>0</v>
      </c>
      <c r="I22" s="18">
        <f t="shared" ref="I22:I25" si="5">G22*D22</f>
        <v>0</v>
      </c>
      <c r="J22" s="33">
        <v>10</v>
      </c>
    </row>
    <row r="23" spans="1:11" x14ac:dyDescent="0.2">
      <c r="A23" s="16" t="s">
        <v>17</v>
      </c>
      <c r="B23" s="13" t="s">
        <v>18</v>
      </c>
      <c r="C23" s="13"/>
      <c r="D23" s="17">
        <v>100</v>
      </c>
      <c r="E23" s="8"/>
      <c r="F23" s="12">
        <v>0.21</v>
      </c>
      <c r="G23" s="18">
        <f t="shared" si="3"/>
        <v>0</v>
      </c>
      <c r="H23" s="25">
        <f t="shared" si="4"/>
        <v>0</v>
      </c>
      <c r="I23" s="18">
        <f t="shared" si="5"/>
        <v>0</v>
      </c>
      <c r="J23" s="33">
        <v>10</v>
      </c>
    </row>
    <row r="24" spans="1:11" ht="25.5" x14ac:dyDescent="0.2">
      <c r="A24" s="16" t="s">
        <v>19</v>
      </c>
      <c r="B24" s="13" t="s">
        <v>20</v>
      </c>
      <c r="C24" s="13"/>
      <c r="D24" s="17">
        <v>600</v>
      </c>
      <c r="E24" s="8"/>
      <c r="F24" s="12">
        <v>0.21</v>
      </c>
      <c r="G24" s="18">
        <f t="shared" si="3"/>
        <v>0</v>
      </c>
      <c r="H24" s="25">
        <f t="shared" si="4"/>
        <v>0</v>
      </c>
      <c r="I24" s="18">
        <f t="shared" si="5"/>
        <v>0</v>
      </c>
      <c r="J24" s="33">
        <v>10</v>
      </c>
    </row>
    <row r="25" spans="1:11" ht="13.5" thickBot="1" x14ac:dyDescent="0.25">
      <c r="A25" s="16" t="s">
        <v>21</v>
      </c>
      <c r="B25" s="13" t="s">
        <v>12</v>
      </c>
      <c r="C25" s="13"/>
      <c r="D25" s="17">
        <v>600</v>
      </c>
      <c r="E25" s="8"/>
      <c r="F25" s="12">
        <v>0.21</v>
      </c>
      <c r="G25" s="18">
        <f t="shared" si="3"/>
        <v>0</v>
      </c>
      <c r="H25" s="25">
        <f t="shared" si="4"/>
        <v>0</v>
      </c>
      <c r="I25" s="18">
        <f t="shared" si="5"/>
        <v>0</v>
      </c>
      <c r="J25" s="33">
        <v>10</v>
      </c>
    </row>
    <row r="26" spans="1:11" ht="15" customHeight="1" thickBot="1" x14ac:dyDescent="0.25">
      <c r="A26" s="42"/>
      <c r="B26" s="42"/>
      <c r="C26" s="4"/>
      <c r="D26" s="4"/>
      <c r="E26" s="23"/>
      <c r="F26" s="5"/>
      <c r="G26" s="29" t="s">
        <v>107</v>
      </c>
      <c r="H26" s="30">
        <f>SUM(H21:H25)</f>
        <v>0</v>
      </c>
      <c r="I26" s="32">
        <f>SUM(I21:I25)</f>
        <v>0</v>
      </c>
    </row>
    <row r="27" spans="1:11" s="24" customFormat="1" ht="24" customHeight="1" x14ac:dyDescent="0.2">
      <c r="A27" s="4"/>
      <c r="B27" s="4"/>
      <c r="C27" s="4"/>
      <c r="D27" s="4"/>
      <c r="E27" s="23"/>
      <c r="F27" s="5"/>
      <c r="G27" s="26"/>
      <c r="H27" s="26"/>
      <c r="I27" s="19"/>
      <c r="J27" s="11"/>
    </row>
    <row r="28" spans="1:11" s="20" customFormat="1" ht="20.25" customHeight="1" x14ac:dyDescent="0.25">
      <c r="A28" s="37" t="s">
        <v>133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1" ht="39.950000000000003" customHeight="1" x14ac:dyDescent="0.2">
      <c r="A29" s="31" t="s">
        <v>109</v>
      </c>
      <c r="B29" s="14" t="s">
        <v>99</v>
      </c>
      <c r="C29" s="14" t="s">
        <v>100</v>
      </c>
      <c r="D29" s="14" t="s">
        <v>130</v>
      </c>
      <c r="E29" s="15" t="s">
        <v>101</v>
      </c>
      <c r="F29" s="15" t="s">
        <v>0</v>
      </c>
      <c r="G29" s="15" t="s">
        <v>102</v>
      </c>
      <c r="H29" s="15" t="s">
        <v>103</v>
      </c>
      <c r="I29" s="15" t="s">
        <v>104</v>
      </c>
      <c r="J29" s="15" t="s">
        <v>106</v>
      </c>
    </row>
    <row r="30" spans="1:11" ht="13.5" customHeight="1" x14ac:dyDescent="0.2">
      <c r="A30" s="16" t="s">
        <v>22</v>
      </c>
      <c r="B30" s="10" t="s">
        <v>23</v>
      </c>
      <c r="C30" s="10"/>
      <c r="D30" s="17">
        <v>100</v>
      </c>
      <c r="E30" s="8"/>
      <c r="F30" s="12">
        <v>0.21</v>
      </c>
      <c r="G30" s="18">
        <f t="shared" ref="G30:G32" si="6">E30+(F30*E30)</f>
        <v>0</v>
      </c>
      <c r="H30" s="25">
        <f>E30*D30</f>
        <v>0</v>
      </c>
      <c r="I30" s="18">
        <f>G30*D30</f>
        <v>0</v>
      </c>
      <c r="J30" s="33">
        <v>10</v>
      </c>
    </row>
    <row r="31" spans="1:11" ht="13.5" customHeight="1" x14ac:dyDescent="0.2">
      <c r="A31" s="16" t="s">
        <v>24</v>
      </c>
      <c r="B31" s="13" t="s">
        <v>25</v>
      </c>
      <c r="C31" s="13"/>
      <c r="D31" s="17">
        <v>200</v>
      </c>
      <c r="E31" s="8"/>
      <c r="F31" s="12">
        <v>0.21</v>
      </c>
      <c r="G31" s="18">
        <f t="shared" si="6"/>
        <v>0</v>
      </c>
      <c r="H31" s="25">
        <f t="shared" ref="H31:H32" si="7">E31*D31</f>
        <v>0</v>
      </c>
      <c r="I31" s="18">
        <f t="shared" ref="I31:I32" si="8">G31*D31</f>
        <v>0</v>
      </c>
      <c r="J31" s="33">
        <v>10</v>
      </c>
    </row>
    <row r="32" spans="1:11" ht="13.5" customHeight="1" thickBot="1" x14ac:dyDescent="0.25">
      <c r="A32" s="16" t="s">
        <v>26</v>
      </c>
      <c r="B32" s="13" t="s">
        <v>27</v>
      </c>
      <c r="C32" s="13"/>
      <c r="D32" s="17">
        <v>240</v>
      </c>
      <c r="E32" s="8"/>
      <c r="F32" s="12">
        <v>0.21</v>
      </c>
      <c r="G32" s="18">
        <f t="shared" si="6"/>
        <v>0</v>
      </c>
      <c r="H32" s="25">
        <f t="shared" si="7"/>
        <v>0</v>
      </c>
      <c r="I32" s="18">
        <f t="shared" si="8"/>
        <v>0</v>
      </c>
      <c r="J32" s="33">
        <v>10</v>
      </c>
    </row>
    <row r="33" spans="1:10" ht="13.5" thickBot="1" x14ac:dyDescent="0.25">
      <c r="A33" s="42"/>
      <c r="B33" s="42"/>
      <c r="C33" s="22"/>
      <c r="D33" s="22"/>
      <c r="E33" s="23"/>
      <c r="F33" s="5"/>
      <c r="G33" s="29" t="s">
        <v>107</v>
      </c>
      <c r="H33" s="30">
        <f>SUM(H30:H32)</f>
        <v>0</v>
      </c>
      <c r="I33" s="32">
        <f>SUM(I30:I32)</f>
        <v>0</v>
      </c>
    </row>
    <row r="34" spans="1:10" s="24" customFormat="1" ht="24" customHeight="1" x14ac:dyDescent="0.2">
      <c r="A34" s="4"/>
      <c r="B34" s="4"/>
      <c r="C34" s="4"/>
      <c r="D34" s="4"/>
      <c r="E34" s="23"/>
      <c r="F34" s="5"/>
      <c r="G34" s="26"/>
      <c r="H34" s="26"/>
      <c r="I34" s="19"/>
      <c r="J34" s="11"/>
    </row>
    <row r="35" spans="1:10" s="24" customFormat="1" ht="24" customHeight="1" x14ac:dyDescent="0.2">
      <c r="A35" s="37" t="s">
        <v>134</v>
      </c>
      <c r="B35" s="38"/>
      <c r="C35" s="38"/>
      <c r="D35" s="38"/>
      <c r="E35" s="38"/>
      <c r="F35" s="38"/>
      <c r="G35" s="38"/>
      <c r="H35" s="38"/>
      <c r="I35" s="38"/>
      <c r="J35" s="39"/>
    </row>
    <row r="36" spans="1:10" ht="39.950000000000003" customHeight="1" x14ac:dyDescent="0.2">
      <c r="A36" s="31" t="s">
        <v>110</v>
      </c>
      <c r="B36" s="14" t="s">
        <v>99</v>
      </c>
      <c r="C36" s="14" t="s">
        <v>100</v>
      </c>
      <c r="D36" s="14" t="s">
        <v>130</v>
      </c>
      <c r="E36" s="15" t="s">
        <v>101</v>
      </c>
      <c r="F36" s="15" t="s">
        <v>0</v>
      </c>
      <c r="G36" s="15" t="s">
        <v>102</v>
      </c>
      <c r="H36" s="15" t="s">
        <v>103</v>
      </c>
      <c r="I36" s="15" t="s">
        <v>104</v>
      </c>
      <c r="J36" s="15" t="s">
        <v>106</v>
      </c>
    </row>
    <row r="37" spans="1:10" x14ac:dyDescent="0.2">
      <c r="A37" s="16" t="s">
        <v>28</v>
      </c>
      <c r="B37" s="10" t="s">
        <v>29</v>
      </c>
      <c r="C37" s="10"/>
      <c r="D37" s="17">
        <v>2000</v>
      </c>
      <c r="E37" s="8"/>
      <c r="F37" s="12">
        <v>0.21</v>
      </c>
      <c r="G37" s="18">
        <f t="shared" ref="G37:G41" si="9">E37+(F37*E37)</f>
        <v>0</v>
      </c>
      <c r="H37" s="25">
        <f>E37*D37</f>
        <v>0</v>
      </c>
      <c r="I37" s="18">
        <f>G37*D37</f>
        <v>0</v>
      </c>
      <c r="J37" s="33">
        <v>30</v>
      </c>
    </row>
    <row r="38" spans="1:10" ht="25.5" x14ac:dyDescent="0.2">
      <c r="A38" s="16" t="s">
        <v>30</v>
      </c>
      <c r="B38" s="13" t="s">
        <v>31</v>
      </c>
      <c r="C38" s="13"/>
      <c r="D38" s="17">
        <v>2000</v>
      </c>
      <c r="E38" s="8"/>
      <c r="F38" s="12">
        <v>0.21</v>
      </c>
      <c r="G38" s="18">
        <f>E38+(F38*E38)</f>
        <v>0</v>
      </c>
      <c r="H38" s="25">
        <f>E38*D38</f>
        <v>0</v>
      </c>
      <c r="I38" s="18">
        <f>G38*D38</f>
        <v>0</v>
      </c>
      <c r="J38" s="33">
        <v>30</v>
      </c>
    </row>
    <row r="39" spans="1:10" ht="25.5" x14ac:dyDescent="0.2">
      <c r="A39" s="16" t="s">
        <v>32</v>
      </c>
      <c r="B39" s="13" t="s">
        <v>33</v>
      </c>
      <c r="C39" s="13"/>
      <c r="D39" s="17">
        <v>40</v>
      </c>
      <c r="E39" s="8"/>
      <c r="F39" s="12">
        <v>0.21</v>
      </c>
      <c r="G39" s="18">
        <f t="shared" si="9"/>
        <v>0</v>
      </c>
      <c r="H39" s="25">
        <f t="shared" ref="H39:H41" si="10">E39*D39</f>
        <v>0</v>
      </c>
      <c r="I39" s="18">
        <f t="shared" ref="I39:I41" si="11">G39*D39</f>
        <v>0</v>
      </c>
      <c r="J39" s="33">
        <v>5</v>
      </c>
    </row>
    <row r="40" spans="1:10" x14ac:dyDescent="0.2">
      <c r="A40" s="16" t="s">
        <v>34</v>
      </c>
      <c r="B40" s="13" t="s">
        <v>35</v>
      </c>
      <c r="C40" s="13"/>
      <c r="D40" s="17">
        <v>2000</v>
      </c>
      <c r="E40" s="8"/>
      <c r="F40" s="12">
        <v>0.21</v>
      </c>
      <c r="G40" s="18">
        <f t="shared" ref="G40" si="12">E40+(F40*E40)</f>
        <v>0</v>
      </c>
      <c r="H40" s="25">
        <f t="shared" ref="H40" si="13">E40*D40</f>
        <v>0</v>
      </c>
      <c r="I40" s="18">
        <f t="shared" ref="I40" si="14">G40*D40</f>
        <v>0</v>
      </c>
      <c r="J40" s="33">
        <v>50</v>
      </c>
    </row>
    <row r="41" spans="1:10" ht="13.5" thickBot="1" x14ac:dyDescent="0.25">
      <c r="A41" s="16" t="s">
        <v>121</v>
      </c>
      <c r="B41" s="13" t="s">
        <v>122</v>
      </c>
      <c r="C41" s="13"/>
      <c r="D41" s="17">
        <v>200</v>
      </c>
      <c r="E41" s="8"/>
      <c r="F41" s="12">
        <v>0.21</v>
      </c>
      <c r="G41" s="18">
        <f t="shared" si="9"/>
        <v>0</v>
      </c>
      <c r="H41" s="25">
        <f t="shared" si="10"/>
        <v>0</v>
      </c>
      <c r="I41" s="18">
        <f t="shared" si="11"/>
        <v>0</v>
      </c>
      <c r="J41" s="33">
        <v>10</v>
      </c>
    </row>
    <row r="42" spans="1:10" ht="13.5" thickBot="1" x14ac:dyDescent="0.25">
      <c r="B42" s="3"/>
      <c r="C42" s="3"/>
      <c r="D42" s="3"/>
      <c r="G42" s="29" t="s">
        <v>107</v>
      </c>
      <c r="H42" s="30">
        <f>SUM(H37:H41)</f>
        <v>0</v>
      </c>
      <c r="I42" s="32">
        <f>SUM(I37:I41)</f>
        <v>0</v>
      </c>
    </row>
    <row r="43" spans="1:10" s="24" customFormat="1" ht="24" customHeight="1" x14ac:dyDescent="0.2">
      <c r="A43" s="4"/>
      <c r="B43" s="4"/>
      <c r="C43" s="4"/>
      <c r="D43" s="4"/>
      <c r="E43" s="23"/>
      <c r="F43" s="5"/>
      <c r="G43" s="26"/>
      <c r="H43" s="26"/>
      <c r="I43" s="19"/>
      <c r="J43" s="11"/>
    </row>
    <row r="44" spans="1:10" s="24" customFormat="1" ht="24" customHeight="1" x14ac:dyDescent="0.2">
      <c r="A44" s="37" t="s">
        <v>135</v>
      </c>
      <c r="B44" s="38"/>
      <c r="C44" s="38"/>
      <c r="D44" s="38"/>
      <c r="E44" s="38"/>
      <c r="F44" s="38"/>
      <c r="G44" s="38"/>
      <c r="H44" s="38"/>
      <c r="I44" s="38"/>
      <c r="J44" s="39"/>
    </row>
    <row r="45" spans="1:10" ht="39.950000000000003" customHeight="1" x14ac:dyDescent="0.2">
      <c r="A45" s="31" t="s">
        <v>111</v>
      </c>
      <c r="B45" s="14" t="s">
        <v>99</v>
      </c>
      <c r="C45" s="14" t="s">
        <v>100</v>
      </c>
      <c r="D45" s="14" t="s">
        <v>130</v>
      </c>
      <c r="E45" s="15" t="s">
        <v>101</v>
      </c>
      <c r="F45" s="15" t="s">
        <v>0</v>
      </c>
      <c r="G45" s="15" t="s">
        <v>102</v>
      </c>
      <c r="H45" s="15" t="s">
        <v>103</v>
      </c>
      <c r="I45" s="15" t="s">
        <v>104</v>
      </c>
      <c r="J45" s="15" t="s">
        <v>106</v>
      </c>
    </row>
    <row r="46" spans="1:10" x14ac:dyDescent="0.2">
      <c r="A46" s="16" t="s">
        <v>36</v>
      </c>
      <c r="B46" s="10" t="s">
        <v>37</v>
      </c>
      <c r="C46" s="10"/>
      <c r="D46" s="17">
        <v>40</v>
      </c>
      <c r="E46" s="8"/>
      <c r="F46" s="12">
        <v>0.21</v>
      </c>
      <c r="G46" s="18">
        <f t="shared" ref="G46:G51" si="15">E46+(F46*E46)</f>
        <v>0</v>
      </c>
      <c r="H46" s="25">
        <f t="shared" ref="H46:H51" si="16">E46*D46</f>
        <v>0</v>
      </c>
      <c r="I46" s="18">
        <f t="shared" ref="I46:I51" si="17">G46*D46</f>
        <v>0</v>
      </c>
      <c r="J46" s="33">
        <v>5</v>
      </c>
    </row>
    <row r="47" spans="1:10" x14ac:dyDescent="0.2">
      <c r="A47" s="16" t="s">
        <v>38</v>
      </c>
      <c r="B47" s="10" t="s">
        <v>39</v>
      </c>
      <c r="C47" s="10"/>
      <c r="D47" s="17">
        <v>800</v>
      </c>
      <c r="E47" s="8"/>
      <c r="F47" s="12">
        <v>0.21</v>
      </c>
      <c r="G47" s="18">
        <f t="shared" si="15"/>
        <v>0</v>
      </c>
      <c r="H47" s="25">
        <f t="shared" si="16"/>
        <v>0</v>
      </c>
      <c r="I47" s="18">
        <f t="shared" si="17"/>
        <v>0</v>
      </c>
      <c r="J47" s="33">
        <v>20</v>
      </c>
    </row>
    <row r="48" spans="1:10" x14ac:dyDescent="0.2">
      <c r="A48" s="16" t="s">
        <v>40</v>
      </c>
      <c r="B48" s="10" t="s">
        <v>41</v>
      </c>
      <c r="C48" s="10"/>
      <c r="D48" s="17">
        <v>400</v>
      </c>
      <c r="E48" s="8"/>
      <c r="F48" s="12">
        <v>0.21</v>
      </c>
      <c r="G48" s="18">
        <f t="shared" si="15"/>
        <v>0</v>
      </c>
      <c r="H48" s="25">
        <f t="shared" si="16"/>
        <v>0</v>
      </c>
      <c r="I48" s="18">
        <f t="shared" si="17"/>
        <v>0</v>
      </c>
      <c r="J48" s="33">
        <v>5</v>
      </c>
    </row>
    <row r="49" spans="1:10" x14ac:dyDescent="0.2">
      <c r="A49" s="16" t="s">
        <v>42</v>
      </c>
      <c r="B49" s="10" t="s">
        <v>43</v>
      </c>
      <c r="C49" s="10"/>
      <c r="D49" s="17">
        <v>40</v>
      </c>
      <c r="E49" s="8"/>
      <c r="F49" s="12">
        <v>0.21</v>
      </c>
      <c r="G49" s="18">
        <f t="shared" si="15"/>
        <v>0</v>
      </c>
      <c r="H49" s="25">
        <f t="shared" si="16"/>
        <v>0</v>
      </c>
      <c r="I49" s="18">
        <f t="shared" si="17"/>
        <v>0</v>
      </c>
      <c r="J49" s="33">
        <v>5</v>
      </c>
    </row>
    <row r="50" spans="1:10" x14ac:dyDescent="0.2">
      <c r="A50" s="16" t="s">
        <v>44</v>
      </c>
      <c r="B50" s="10" t="s">
        <v>45</v>
      </c>
      <c r="C50" s="10"/>
      <c r="D50" s="17">
        <v>40</v>
      </c>
      <c r="E50" s="8"/>
      <c r="F50" s="12">
        <v>0.21</v>
      </c>
      <c r="G50" s="18">
        <f t="shared" si="15"/>
        <v>0</v>
      </c>
      <c r="H50" s="25">
        <f t="shared" si="16"/>
        <v>0</v>
      </c>
      <c r="I50" s="18">
        <f t="shared" si="17"/>
        <v>0</v>
      </c>
      <c r="J50" s="33">
        <v>5</v>
      </c>
    </row>
    <row r="51" spans="1:10" ht="13.5" thickBot="1" x14ac:dyDescent="0.25">
      <c r="A51" s="16" t="s">
        <v>46</v>
      </c>
      <c r="B51" s="10" t="s">
        <v>47</v>
      </c>
      <c r="C51" s="10"/>
      <c r="D51" s="17">
        <v>40</v>
      </c>
      <c r="E51" s="8"/>
      <c r="F51" s="12">
        <v>0.21</v>
      </c>
      <c r="G51" s="18">
        <f t="shared" si="15"/>
        <v>0</v>
      </c>
      <c r="H51" s="25">
        <f t="shared" si="16"/>
        <v>0</v>
      </c>
      <c r="I51" s="18">
        <f t="shared" si="17"/>
        <v>0</v>
      </c>
      <c r="J51" s="33">
        <v>5</v>
      </c>
    </row>
    <row r="52" spans="1:10" ht="15" customHeight="1" thickBot="1" x14ac:dyDescent="0.25">
      <c r="B52" s="3"/>
      <c r="C52" s="3"/>
      <c r="D52" s="3"/>
      <c r="G52" s="29" t="s">
        <v>107</v>
      </c>
      <c r="H52" s="30">
        <f>SUM(H46:H51)</f>
        <v>0</v>
      </c>
      <c r="I52" s="32">
        <f>SUM(I46:I51)</f>
        <v>0</v>
      </c>
    </row>
    <row r="53" spans="1:10" s="24" customFormat="1" ht="24" customHeight="1" x14ac:dyDescent="0.2">
      <c r="A53" s="4"/>
      <c r="B53" s="4"/>
      <c r="C53" s="4"/>
      <c r="D53" s="4"/>
      <c r="E53" s="23"/>
      <c r="F53" s="5"/>
      <c r="G53" s="26"/>
      <c r="H53" s="26"/>
      <c r="I53" s="19"/>
      <c r="J53" s="11"/>
    </row>
    <row r="54" spans="1:10" s="24" customFormat="1" ht="24" customHeight="1" x14ac:dyDescent="0.2">
      <c r="A54" s="37" t="s">
        <v>136</v>
      </c>
      <c r="B54" s="38"/>
      <c r="C54" s="38"/>
      <c r="D54" s="38"/>
      <c r="E54" s="38"/>
      <c r="F54" s="38"/>
      <c r="G54" s="38"/>
      <c r="H54" s="38"/>
      <c r="I54" s="38"/>
      <c r="J54" s="39"/>
    </row>
    <row r="55" spans="1:10" ht="39.950000000000003" customHeight="1" x14ac:dyDescent="0.2">
      <c r="A55" s="31" t="s">
        <v>112</v>
      </c>
      <c r="B55" s="14" t="s">
        <v>99</v>
      </c>
      <c r="C55" s="14" t="s">
        <v>100</v>
      </c>
      <c r="D55" s="14" t="s">
        <v>130</v>
      </c>
      <c r="E55" s="15" t="s">
        <v>101</v>
      </c>
      <c r="F55" s="15" t="s">
        <v>0</v>
      </c>
      <c r="G55" s="15" t="s">
        <v>102</v>
      </c>
      <c r="H55" s="15" t="s">
        <v>103</v>
      </c>
      <c r="I55" s="15" t="s">
        <v>104</v>
      </c>
      <c r="J55" s="15" t="s">
        <v>106</v>
      </c>
    </row>
    <row r="56" spans="1:10" ht="26.25" customHeight="1" x14ac:dyDescent="0.2">
      <c r="A56" s="16" t="s">
        <v>48</v>
      </c>
      <c r="B56" s="13" t="s">
        <v>49</v>
      </c>
      <c r="C56" s="10"/>
      <c r="D56" s="17">
        <v>50</v>
      </c>
      <c r="E56" s="8"/>
      <c r="F56" s="12">
        <v>0.21</v>
      </c>
      <c r="G56" s="18">
        <f t="shared" ref="G56:G57" si="18">E56+(F56*E56)</f>
        <v>0</v>
      </c>
      <c r="H56" s="25">
        <f t="shared" ref="H56:H57" si="19">E56*D56</f>
        <v>0</v>
      </c>
      <c r="I56" s="18">
        <f t="shared" ref="I56:I57" si="20">G56*D56</f>
        <v>0</v>
      </c>
      <c r="J56" s="33">
        <v>5</v>
      </c>
    </row>
    <row r="57" spans="1:10" ht="26.25" thickBot="1" x14ac:dyDescent="0.25">
      <c r="A57" s="16" t="s">
        <v>50</v>
      </c>
      <c r="B57" s="13" t="s">
        <v>51</v>
      </c>
      <c r="C57" s="10"/>
      <c r="D57" s="17">
        <v>20</v>
      </c>
      <c r="E57" s="8"/>
      <c r="F57" s="12">
        <v>0.21</v>
      </c>
      <c r="G57" s="18">
        <f t="shared" si="18"/>
        <v>0</v>
      </c>
      <c r="H57" s="25">
        <f t="shared" si="19"/>
        <v>0</v>
      </c>
      <c r="I57" s="18">
        <f t="shared" si="20"/>
        <v>0</v>
      </c>
      <c r="J57" s="33">
        <v>5</v>
      </c>
    </row>
    <row r="58" spans="1:10" ht="13.5" thickBot="1" x14ac:dyDescent="0.25">
      <c r="A58" s="6"/>
      <c r="B58" s="6"/>
      <c r="C58" s="6"/>
      <c r="D58" s="6"/>
      <c r="E58" s="6"/>
      <c r="F58" s="7"/>
      <c r="G58" s="29" t="s">
        <v>107</v>
      </c>
      <c r="H58" s="30">
        <f>SUM(H56:H57)</f>
        <v>0</v>
      </c>
      <c r="I58" s="32">
        <f>SUM(I56:I57)</f>
        <v>0</v>
      </c>
    </row>
    <row r="59" spans="1:10" s="24" customFormat="1" ht="24" customHeight="1" x14ac:dyDescent="0.2">
      <c r="A59" s="4"/>
      <c r="B59" s="4"/>
      <c r="C59" s="4"/>
      <c r="D59" s="4"/>
      <c r="E59" s="23"/>
      <c r="F59" s="5"/>
      <c r="G59" s="26"/>
      <c r="H59" s="26"/>
      <c r="I59" s="19"/>
      <c r="J59" s="11"/>
    </row>
    <row r="60" spans="1:10" s="24" customFormat="1" ht="24" customHeight="1" x14ac:dyDescent="0.2">
      <c r="A60" s="37" t="s">
        <v>137</v>
      </c>
      <c r="B60" s="38"/>
      <c r="C60" s="38"/>
      <c r="D60" s="38"/>
      <c r="E60" s="38"/>
      <c r="F60" s="38"/>
      <c r="G60" s="38"/>
      <c r="H60" s="38"/>
      <c r="I60" s="38"/>
      <c r="J60" s="39"/>
    </row>
    <row r="61" spans="1:10" ht="38.25" x14ac:dyDescent="0.2">
      <c r="A61" s="31" t="s">
        <v>113</v>
      </c>
      <c r="B61" s="14" t="s">
        <v>99</v>
      </c>
      <c r="C61" s="14" t="s">
        <v>100</v>
      </c>
      <c r="D61" s="14" t="s">
        <v>130</v>
      </c>
      <c r="E61" s="15" t="s">
        <v>101</v>
      </c>
      <c r="F61" s="15" t="s">
        <v>0</v>
      </c>
      <c r="G61" s="15" t="s">
        <v>102</v>
      </c>
      <c r="H61" s="15" t="s">
        <v>103</v>
      </c>
      <c r="I61" s="15" t="s">
        <v>104</v>
      </c>
      <c r="J61" s="15" t="s">
        <v>106</v>
      </c>
    </row>
    <row r="62" spans="1:10" x14ac:dyDescent="0.2">
      <c r="A62" s="16" t="s">
        <v>52</v>
      </c>
      <c r="B62" s="13" t="s">
        <v>53</v>
      </c>
      <c r="C62" s="10"/>
      <c r="D62" s="17">
        <v>1200</v>
      </c>
      <c r="E62" s="8"/>
      <c r="F62" s="12">
        <v>0.21</v>
      </c>
      <c r="G62" s="18">
        <f t="shared" ref="G62:G67" si="21">E62+(F62*E62)</f>
        <v>0</v>
      </c>
      <c r="H62" s="25">
        <f t="shared" ref="H62:H67" si="22">E62*D62</f>
        <v>0</v>
      </c>
      <c r="I62" s="18">
        <f t="shared" ref="I62:I67" si="23">G62*D62</f>
        <v>0</v>
      </c>
      <c r="J62" s="33">
        <v>10</v>
      </c>
    </row>
    <row r="63" spans="1:10" x14ac:dyDescent="0.2">
      <c r="A63" s="16" t="s">
        <v>54</v>
      </c>
      <c r="B63" s="13" t="s">
        <v>55</v>
      </c>
      <c r="C63" s="10"/>
      <c r="D63" s="17">
        <v>200</v>
      </c>
      <c r="E63" s="8"/>
      <c r="F63" s="12">
        <v>0.21</v>
      </c>
      <c r="G63" s="18">
        <f t="shared" si="21"/>
        <v>0</v>
      </c>
      <c r="H63" s="25">
        <f t="shared" si="22"/>
        <v>0</v>
      </c>
      <c r="I63" s="18">
        <f t="shared" si="23"/>
        <v>0</v>
      </c>
      <c r="J63" s="33">
        <v>10</v>
      </c>
    </row>
    <row r="64" spans="1:10" ht="25.5" x14ac:dyDescent="0.2">
      <c r="A64" s="16" t="s">
        <v>56</v>
      </c>
      <c r="B64" s="13" t="s">
        <v>57</v>
      </c>
      <c r="C64" s="10"/>
      <c r="D64" s="17">
        <v>80</v>
      </c>
      <c r="E64" s="8"/>
      <c r="F64" s="12">
        <v>0.21</v>
      </c>
      <c r="G64" s="18">
        <f t="shared" si="21"/>
        <v>0</v>
      </c>
      <c r="H64" s="25">
        <f t="shared" si="22"/>
        <v>0</v>
      </c>
      <c r="I64" s="18">
        <f t="shared" si="23"/>
        <v>0</v>
      </c>
      <c r="J64" s="33">
        <v>5</v>
      </c>
    </row>
    <row r="65" spans="1:10" ht="25.5" x14ac:dyDescent="0.2">
      <c r="A65" s="16" t="s">
        <v>58</v>
      </c>
      <c r="B65" s="13" t="s">
        <v>59</v>
      </c>
      <c r="C65" s="10"/>
      <c r="D65" s="17">
        <v>40</v>
      </c>
      <c r="E65" s="8"/>
      <c r="F65" s="12">
        <v>0.21</v>
      </c>
      <c r="G65" s="18">
        <f t="shared" si="21"/>
        <v>0</v>
      </c>
      <c r="H65" s="25">
        <f t="shared" si="22"/>
        <v>0</v>
      </c>
      <c r="I65" s="18">
        <f t="shared" si="23"/>
        <v>0</v>
      </c>
      <c r="J65" s="33">
        <v>5</v>
      </c>
    </row>
    <row r="66" spans="1:10" ht="25.5" x14ac:dyDescent="0.2">
      <c r="A66" s="16" t="s">
        <v>60</v>
      </c>
      <c r="B66" s="13" t="s">
        <v>61</v>
      </c>
      <c r="C66" s="10"/>
      <c r="D66" s="17">
        <v>200</v>
      </c>
      <c r="E66" s="8"/>
      <c r="F66" s="12">
        <v>0.21</v>
      </c>
      <c r="G66" s="18">
        <f t="shared" si="21"/>
        <v>0</v>
      </c>
      <c r="H66" s="25">
        <f t="shared" si="22"/>
        <v>0</v>
      </c>
      <c r="I66" s="18">
        <f t="shared" si="23"/>
        <v>0</v>
      </c>
      <c r="J66" s="33">
        <v>10</v>
      </c>
    </row>
    <row r="67" spans="1:10" ht="13.5" thickBot="1" x14ac:dyDescent="0.25">
      <c r="A67" s="16" t="s">
        <v>62</v>
      </c>
      <c r="B67" s="13" t="s">
        <v>63</v>
      </c>
      <c r="C67" s="10"/>
      <c r="D67" s="17">
        <v>40</v>
      </c>
      <c r="E67" s="8"/>
      <c r="F67" s="12">
        <v>0.21</v>
      </c>
      <c r="G67" s="18">
        <f t="shared" si="21"/>
        <v>0</v>
      </c>
      <c r="H67" s="25">
        <f t="shared" si="22"/>
        <v>0</v>
      </c>
      <c r="I67" s="18">
        <f t="shared" si="23"/>
        <v>0</v>
      </c>
      <c r="J67" s="33">
        <v>10</v>
      </c>
    </row>
    <row r="68" spans="1:10" ht="13.5" thickBot="1" x14ac:dyDescent="0.25">
      <c r="G68" s="29" t="s">
        <v>107</v>
      </c>
      <c r="H68" s="30">
        <f>SUM(H62:H67)</f>
        <v>0</v>
      </c>
      <c r="I68" s="32">
        <f>SUM(I62:I67)</f>
        <v>0</v>
      </c>
    </row>
    <row r="69" spans="1:10" s="24" customFormat="1" ht="24" customHeight="1" x14ac:dyDescent="0.2">
      <c r="A69" s="4"/>
      <c r="B69" s="4"/>
      <c r="C69" s="4"/>
      <c r="D69" s="4"/>
      <c r="E69" s="23"/>
      <c r="F69" s="5"/>
      <c r="G69" s="26"/>
      <c r="H69" s="26"/>
      <c r="I69" s="19"/>
      <c r="J69" s="11"/>
    </row>
    <row r="70" spans="1:10" s="24" customFormat="1" ht="24" customHeight="1" x14ac:dyDescent="0.2">
      <c r="A70" s="37" t="s">
        <v>138</v>
      </c>
      <c r="B70" s="38"/>
      <c r="C70" s="38"/>
      <c r="D70" s="38"/>
      <c r="E70" s="38"/>
      <c r="F70" s="38"/>
      <c r="G70" s="38"/>
      <c r="H70" s="38"/>
      <c r="I70" s="38"/>
      <c r="J70" s="39"/>
    </row>
    <row r="71" spans="1:10" ht="38.25" x14ac:dyDescent="0.2">
      <c r="A71" s="31" t="s">
        <v>114</v>
      </c>
      <c r="B71" s="14" t="s">
        <v>99</v>
      </c>
      <c r="C71" s="14" t="s">
        <v>100</v>
      </c>
      <c r="D71" s="14" t="s">
        <v>130</v>
      </c>
      <c r="E71" s="15" t="s">
        <v>101</v>
      </c>
      <c r="F71" s="15" t="s">
        <v>0</v>
      </c>
      <c r="G71" s="15" t="s">
        <v>102</v>
      </c>
      <c r="H71" s="15" t="s">
        <v>103</v>
      </c>
      <c r="I71" s="15" t="s">
        <v>104</v>
      </c>
      <c r="J71" s="15" t="s">
        <v>106</v>
      </c>
    </row>
    <row r="72" spans="1:10" x14ac:dyDescent="0.2">
      <c r="A72" s="16" t="s">
        <v>64</v>
      </c>
      <c r="B72" s="13" t="s">
        <v>65</v>
      </c>
      <c r="C72" s="10"/>
      <c r="D72" s="17">
        <v>10</v>
      </c>
      <c r="E72" s="8"/>
      <c r="F72" s="12">
        <v>0.21</v>
      </c>
      <c r="G72" s="18">
        <f t="shared" ref="G72:G77" si="24">E72+(F72*E72)</f>
        <v>0</v>
      </c>
      <c r="H72" s="25">
        <f t="shared" ref="H72:H77" si="25">E72*D72</f>
        <v>0</v>
      </c>
      <c r="I72" s="18">
        <f t="shared" ref="I72:I77" si="26">G72*D72</f>
        <v>0</v>
      </c>
      <c r="J72" s="33">
        <v>10</v>
      </c>
    </row>
    <row r="73" spans="1:10" x14ac:dyDescent="0.2">
      <c r="A73" s="16" t="s">
        <v>66</v>
      </c>
      <c r="B73" s="13" t="s">
        <v>67</v>
      </c>
      <c r="C73" s="10"/>
      <c r="D73" s="17">
        <v>10</v>
      </c>
      <c r="E73" s="8"/>
      <c r="F73" s="12">
        <v>0.21</v>
      </c>
      <c r="G73" s="18">
        <f t="shared" si="24"/>
        <v>0</v>
      </c>
      <c r="H73" s="25">
        <f t="shared" si="25"/>
        <v>0</v>
      </c>
      <c r="I73" s="18">
        <f t="shared" si="26"/>
        <v>0</v>
      </c>
      <c r="J73" s="33">
        <v>10</v>
      </c>
    </row>
    <row r="74" spans="1:10" ht="25.5" x14ac:dyDescent="0.2">
      <c r="A74" s="16" t="s">
        <v>68</v>
      </c>
      <c r="B74" s="13" t="s">
        <v>69</v>
      </c>
      <c r="C74" s="10"/>
      <c r="D74" s="17">
        <v>20</v>
      </c>
      <c r="E74" s="8"/>
      <c r="F74" s="12">
        <v>0.21</v>
      </c>
      <c r="G74" s="18">
        <f t="shared" si="24"/>
        <v>0</v>
      </c>
      <c r="H74" s="25">
        <f t="shared" si="25"/>
        <v>0</v>
      </c>
      <c r="I74" s="18">
        <f t="shared" si="26"/>
        <v>0</v>
      </c>
      <c r="J74" s="33">
        <v>10</v>
      </c>
    </row>
    <row r="75" spans="1:10" ht="25.5" x14ac:dyDescent="0.2">
      <c r="A75" s="16" t="s">
        <v>70</v>
      </c>
      <c r="B75" s="13" t="s">
        <v>71</v>
      </c>
      <c r="C75" s="10"/>
      <c r="D75" s="17">
        <v>20</v>
      </c>
      <c r="E75" s="8"/>
      <c r="F75" s="12">
        <v>0.21</v>
      </c>
      <c r="G75" s="18">
        <f t="shared" si="24"/>
        <v>0</v>
      </c>
      <c r="H75" s="25">
        <f t="shared" si="25"/>
        <v>0</v>
      </c>
      <c r="I75" s="18">
        <f t="shared" si="26"/>
        <v>0</v>
      </c>
      <c r="J75" s="33">
        <v>10</v>
      </c>
    </row>
    <row r="76" spans="1:10" ht="25.5" x14ac:dyDescent="0.2">
      <c r="A76" s="16" t="s">
        <v>72</v>
      </c>
      <c r="B76" s="13" t="s">
        <v>73</v>
      </c>
      <c r="C76" s="10"/>
      <c r="D76" s="17">
        <v>50</v>
      </c>
      <c r="E76" s="8"/>
      <c r="F76" s="12">
        <v>0.21</v>
      </c>
      <c r="G76" s="18">
        <f t="shared" si="24"/>
        <v>0</v>
      </c>
      <c r="H76" s="25">
        <f t="shared" si="25"/>
        <v>0</v>
      </c>
      <c r="I76" s="18">
        <f t="shared" si="26"/>
        <v>0</v>
      </c>
      <c r="J76" s="33">
        <v>10</v>
      </c>
    </row>
    <row r="77" spans="1:10" ht="26.25" thickBot="1" x14ac:dyDescent="0.25">
      <c r="A77" s="16" t="s">
        <v>74</v>
      </c>
      <c r="B77" s="13" t="s">
        <v>75</v>
      </c>
      <c r="C77" s="10"/>
      <c r="D77" s="17">
        <v>200</v>
      </c>
      <c r="E77" s="8"/>
      <c r="F77" s="12">
        <v>0.21</v>
      </c>
      <c r="G77" s="18">
        <f t="shared" si="24"/>
        <v>0</v>
      </c>
      <c r="H77" s="25">
        <f t="shared" si="25"/>
        <v>0</v>
      </c>
      <c r="I77" s="18">
        <f t="shared" si="26"/>
        <v>0</v>
      </c>
      <c r="J77" s="33">
        <v>10</v>
      </c>
    </row>
    <row r="78" spans="1:10" ht="13.5" thickBot="1" x14ac:dyDescent="0.25">
      <c r="G78" s="29" t="s">
        <v>107</v>
      </c>
      <c r="H78" s="30">
        <f>SUM(H72:H77)</f>
        <v>0</v>
      </c>
      <c r="I78" s="32">
        <f>SUM(I72:I77)</f>
        <v>0</v>
      </c>
    </row>
    <row r="79" spans="1:10" s="24" customFormat="1" ht="24" customHeight="1" x14ac:dyDescent="0.2">
      <c r="A79" s="4"/>
      <c r="B79" s="4"/>
      <c r="C79" s="4"/>
      <c r="D79" s="4"/>
      <c r="E79" s="23"/>
      <c r="F79" s="5"/>
      <c r="G79" s="26"/>
      <c r="H79" s="26"/>
      <c r="I79" s="19"/>
      <c r="J79" s="11"/>
    </row>
    <row r="80" spans="1:10" s="24" customFormat="1" ht="24" customHeight="1" x14ac:dyDescent="0.2">
      <c r="A80" s="37" t="s">
        <v>139</v>
      </c>
      <c r="B80" s="38"/>
      <c r="C80" s="38"/>
      <c r="D80" s="38"/>
      <c r="E80" s="38"/>
      <c r="F80" s="38"/>
      <c r="G80" s="38"/>
      <c r="H80" s="38"/>
      <c r="I80" s="38"/>
      <c r="J80" s="39"/>
    </row>
    <row r="81" spans="1:10" ht="38.25" x14ac:dyDescent="0.2">
      <c r="A81" s="31" t="s">
        <v>115</v>
      </c>
      <c r="B81" s="14" t="s">
        <v>99</v>
      </c>
      <c r="C81" s="14" t="s">
        <v>100</v>
      </c>
      <c r="D81" s="14" t="s">
        <v>130</v>
      </c>
      <c r="E81" s="15" t="s">
        <v>101</v>
      </c>
      <c r="F81" s="15" t="s">
        <v>0</v>
      </c>
      <c r="G81" s="15" t="s">
        <v>102</v>
      </c>
      <c r="H81" s="15" t="s">
        <v>103</v>
      </c>
      <c r="I81" s="15" t="s">
        <v>104</v>
      </c>
      <c r="J81" s="15" t="s">
        <v>106</v>
      </c>
    </row>
    <row r="82" spans="1:10" x14ac:dyDescent="0.2">
      <c r="A82" s="16" t="s">
        <v>76</v>
      </c>
      <c r="B82" s="13" t="s">
        <v>77</v>
      </c>
      <c r="C82" s="10"/>
      <c r="D82" s="17">
        <v>4000</v>
      </c>
      <c r="E82" s="8"/>
      <c r="F82" s="12">
        <v>0.21</v>
      </c>
      <c r="G82" s="18">
        <f t="shared" ref="G82:G85" si="27">E82+(F82*E82)</f>
        <v>0</v>
      </c>
      <c r="H82" s="25">
        <f t="shared" ref="H82:H85" si="28">E82*D82</f>
        <v>0</v>
      </c>
      <c r="I82" s="18">
        <f t="shared" ref="I82:I85" si="29">G82*D82</f>
        <v>0</v>
      </c>
      <c r="J82" s="33">
        <v>50</v>
      </c>
    </row>
    <row r="83" spans="1:10" x14ac:dyDescent="0.2">
      <c r="A83" s="16" t="s">
        <v>78</v>
      </c>
      <c r="B83" s="13" t="s">
        <v>79</v>
      </c>
      <c r="C83" s="10"/>
      <c r="D83" s="17">
        <v>4000</v>
      </c>
      <c r="E83" s="8"/>
      <c r="F83" s="12">
        <v>0.21</v>
      </c>
      <c r="G83" s="18">
        <f t="shared" si="27"/>
        <v>0</v>
      </c>
      <c r="H83" s="25">
        <f t="shared" si="28"/>
        <v>0</v>
      </c>
      <c r="I83" s="18">
        <f t="shared" si="29"/>
        <v>0</v>
      </c>
      <c r="J83" s="33">
        <v>50</v>
      </c>
    </row>
    <row r="84" spans="1:10" x14ac:dyDescent="0.2">
      <c r="A84" s="16" t="s">
        <v>80</v>
      </c>
      <c r="B84" s="13" t="s">
        <v>81</v>
      </c>
      <c r="C84" s="10"/>
      <c r="D84" s="17">
        <v>4000</v>
      </c>
      <c r="E84" s="8"/>
      <c r="F84" s="12">
        <v>0.21</v>
      </c>
      <c r="G84" s="18">
        <f t="shared" si="27"/>
        <v>0</v>
      </c>
      <c r="H84" s="25">
        <f t="shared" si="28"/>
        <v>0</v>
      </c>
      <c r="I84" s="18">
        <f t="shared" si="29"/>
        <v>0</v>
      </c>
      <c r="J84" s="33">
        <v>50</v>
      </c>
    </row>
    <row r="85" spans="1:10" ht="25.5" x14ac:dyDescent="0.2">
      <c r="A85" s="16" t="s">
        <v>82</v>
      </c>
      <c r="B85" s="13" t="s">
        <v>83</v>
      </c>
      <c r="C85" s="10"/>
      <c r="D85" s="17">
        <v>2500</v>
      </c>
      <c r="E85" s="8"/>
      <c r="F85" s="12">
        <v>0.21</v>
      </c>
      <c r="G85" s="18">
        <f t="shared" si="27"/>
        <v>0</v>
      </c>
      <c r="H85" s="25">
        <f t="shared" si="28"/>
        <v>0</v>
      </c>
      <c r="I85" s="18">
        <f t="shared" si="29"/>
        <v>0</v>
      </c>
      <c r="J85" s="33">
        <v>50</v>
      </c>
    </row>
    <row r="86" spans="1:10" ht="25.5" x14ac:dyDescent="0.2">
      <c r="A86" s="35" t="s">
        <v>84</v>
      </c>
      <c r="B86" s="36" t="s">
        <v>123</v>
      </c>
      <c r="C86" s="10"/>
      <c r="D86" s="17">
        <v>20</v>
      </c>
      <c r="E86" s="8"/>
      <c r="F86" s="12">
        <v>0.21</v>
      </c>
      <c r="G86" s="18">
        <f t="shared" ref="G86:G88" si="30">E86+(F86*E86)</f>
        <v>0</v>
      </c>
      <c r="H86" s="25">
        <f t="shared" ref="H86:H88" si="31">E86*D86</f>
        <v>0</v>
      </c>
      <c r="I86" s="18">
        <f t="shared" ref="I86:I88" si="32">G86*D86</f>
        <v>0</v>
      </c>
      <c r="J86" s="33">
        <v>10</v>
      </c>
    </row>
    <row r="87" spans="1:10" ht="25.5" x14ac:dyDescent="0.2">
      <c r="A87" s="16" t="s">
        <v>85</v>
      </c>
      <c r="B87" s="36" t="s">
        <v>124</v>
      </c>
      <c r="C87" s="10"/>
      <c r="D87" s="17">
        <v>2000</v>
      </c>
      <c r="E87" s="8"/>
      <c r="F87" s="12">
        <v>0.21</v>
      </c>
      <c r="G87" s="18">
        <f t="shared" si="30"/>
        <v>0</v>
      </c>
      <c r="H87" s="25">
        <f t="shared" si="31"/>
        <v>0</v>
      </c>
      <c r="I87" s="18">
        <f t="shared" si="32"/>
        <v>0</v>
      </c>
      <c r="J87" s="33">
        <v>50</v>
      </c>
    </row>
    <row r="88" spans="1:10" ht="26.25" thickBot="1" x14ac:dyDescent="0.25">
      <c r="A88" s="16" t="s">
        <v>126</v>
      </c>
      <c r="B88" s="36" t="s">
        <v>125</v>
      </c>
      <c r="C88" s="10"/>
      <c r="D88" s="17">
        <v>2000</v>
      </c>
      <c r="E88" s="8"/>
      <c r="F88" s="12">
        <v>0.21</v>
      </c>
      <c r="G88" s="18">
        <f t="shared" si="30"/>
        <v>0</v>
      </c>
      <c r="H88" s="25">
        <f t="shared" si="31"/>
        <v>0</v>
      </c>
      <c r="I88" s="18">
        <f t="shared" si="32"/>
        <v>0</v>
      </c>
      <c r="J88" s="33">
        <v>50</v>
      </c>
    </row>
    <row r="89" spans="1:10" ht="13.5" thickBot="1" x14ac:dyDescent="0.25">
      <c r="G89" s="29" t="s">
        <v>107</v>
      </c>
      <c r="H89" s="30">
        <f>SUM(H82:H88)</f>
        <v>0</v>
      </c>
      <c r="I89" s="32">
        <f>SUM(I82:I88)</f>
        <v>0</v>
      </c>
    </row>
    <row r="90" spans="1:10" s="24" customFormat="1" ht="24" customHeight="1" x14ac:dyDescent="0.2">
      <c r="A90" s="4"/>
      <c r="B90" s="4"/>
      <c r="C90" s="4"/>
      <c r="D90" s="4"/>
      <c r="E90" s="23"/>
      <c r="F90" s="5"/>
      <c r="G90" s="26"/>
      <c r="H90" s="26"/>
      <c r="I90" s="19"/>
      <c r="J90" s="11"/>
    </row>
    <row r="91" spans="1:10" s="24" customFormat="1" ht="24" customHeight="1" x14ac:dyDescent="0.2">
      <c r="A91" s="37" t="s">
        <v>140</v>
      </c>
      <c r="B91" s="38"/>
      <c r="C91" s="38"/>
      <c r="D91" s="38"/>
      <c r="E91" s="38"/>
      <c r="F91" s="38"/>
      <c r="G91" s="38"/>
      <c r="H91" s="38"/>
      <c r="I91" s="38"/>
      <c r="J91" s="39"/>
    </row>
    <row r="92" spans="1:10" ht="38.25" x14ac:dyDescent="0.2">
      <c r="A92" s="31" t="s">
        <v>116</v>
      </c>
      <c r="B92" s="14" t="s">
        <v>99</v>
      </c>
      <c r="C92" s="14" t="s">
        <v>100</v>
      </c>
      <c r="D92" s="14" t="s">
        <v>130</v>
      </c>
      <c r="E92" s="15" t="s">
        <v>101</v>
      </c>
      <c r="F92" s="15" t="s">
        <v>0</v>
      </c>
      <c r="G92" s="15" t="s">
        <v>102</v>
      </c>
      <c r="H92" s="15" t="s">
        <v>103</v>
      </c>
      <c r="I92" s="15" t="s">
        <v>104</v>
      </c>
      <c r="J92" s="15" t="s">
        <v>106</v>
      </c>
    </row>
    <row r="93" spans="1:10" x14ac:dyDescent="0.2">
      <c r="A93" s="16" t="s">
        <v>86</v>
      </c>
      <c r="B93" s="13" t="s">
        <v>87</v>
      </c>
      <c r="C93" s="10"/>
      <c r="D93" s="17">
        <v>50</v>
      </c>
      <c r="E93" s="8"/>
      <c r="F93" s="12">
        <v>0.21</v>
      </c>
      <c r="G93" s="18">
        <f t="shared" ref="G93:G96" si="33">E93+(F93*E93)</f>
        <v>0</v>
      </c>
      <c r="H93" s="25">
        <f t="shared" ref="H93" si="34">E93*D93</f>
        <v>0</v>
      </c>
      <c r="I93" s="18">
        <f t="shared" ref="I93" si="35">G93*D93</f>
        <v>0</v>
      </c>
      <c r="J93" s="33">
        <v>50</v>
      </c>
    </row>
    <row r="94" spans="1:10" x14ac:dyDescent="0.2">
      <c r="A94" s="16" t="s">
        <v>88</v>
      </c>
      <c r="B94" s="13" t="s">
        <v>89</v>
      </c>
      <c r="C94" s="10"/>
      <c r="D94" s="17">
        <v>400</v>
      </c>
      <c r="E94" s="8"/>
      <c r="F94" s="12">
        <v>0.21</v>
      </c>
      <c r="G94" s="18">
        <f t="shared" si="33"/>
        <v>0</v>
      </c>
      <c r="H94" s="25">
        <f t="shared" ref="H94:H96" si="36">E94*D94</f>
        <v>0</v>
      </c>
      <c r="I94" s="18">
        <f t="shared" ref="I94:I96" si="37">G94*D94</f>
        <v>0</v>
      </c>
      <c r="J94" s="33">
        <v>50</v>
      </c>
    </row>
    <row r="95" spans="1:10" x14ac:dyDescent="0.2">
      <c r="A95" s="16" t="s">
        <v>90</v>
      </c>
      <c r="B95" s="13" t="s">
        <v>91</v>
      </c>
      <c r="C95" s="10"/>
      <c r="D95" s="17">
        <v>40</v>
      </c>
      <c r="E95" s="8"/>
      <c r="F95" s="12">
        <v>0.21</v>
      </c>
      <c r="G95" s="18">
        <f t="shared" si="33"/>
        <v>0</v>
      </c>
      <c r="H95" s="25">
        <f t="shared" si="36"/>
        <v>0</v>
      </c>
      <c r="I95" s="18">
        <f t="shared" si="37"/>
        <v>0</v>
      </c>
      <c r="J95" s="33">
        <v>25</v>
      </c>
    </row>
    <row r="96" spans="1:10" ht="15.75" thickBot="1" x14ac:dyDescent="0.25">
      <c r="A96" s="16" t="s">
        <v>92</v>
      </c>
      <c r="B96" s="13" t="s">
        <v>93</v>
      </c>
      <c r="C96" s="10"/>
      <c r="D96" s="17">
        <v>200</v>
      </c>
      <c r="E96" s="8"/>
      <c r="F96" s="12">
        <v>0.21</v>
      </c>
      <c r="G96" s="18">
        <f t="shared" si="33"/>
        <v>0</v>
      </c>
      <c r="H96" s="25">
        <f t="shared" si="36"/>
        <v>0</v>
      </c>
      <c r="I96" s="18">
        <f t="shared" si="37"/>
        <v>0</v>
      </c>
      <c r="J96" s="33">
        <v>25</v>
      </c>
    </row>
    <row r="97" spans="1:10" ht="13.5" thickBot="1" x14ac:dyDescent="0.25">
      <c r="G97" s="29" t="s">
        <v>107</v>
      </c>
      <c r="H97" s="30">
        <f>SUM(H93:H96)</f>
        <v>0</v>
      </c>
      <c r="I97" s="32">
        <f>SUM(I93:I96)</f>
        <v>0</v>
      </c>
    </row>
    <row r="98" spans="1:10" s="24" customFormat="1" ht="24" customHeight="1" x14ac:dyDescent="0.2">
      <c r="A98" s="4"/>
      <c r="B98" s="4"/>
      <c r="C98" s="4"/>
      <c r="D98" s="4"/>
      <c r="E98" s="23"/>
      <c r="F98" s="5"/>
      <c r="G98" s="26"/>
      <c r="H98" s="26"/>
      <c r="I98" s="19"/>
      <c r="J98" s="11"/>
    </row>
    <row r="99" spans="1:10" s="24" customFormat="1" ht="24" customHeight="1" x14ac:dyDescent="0.2">
      <c r="A99" s="37" t="s">
        <v>141</v>
      </c>
      <c r="B99" s="38"/>
      <c r="C99" s="38"/>
      <c r="D99" s="38"/>
      <c r="E99" s="38"/>
      <c r="F99" s="38"/>
      <c r="G99" s="38"/>
      <c r="H99" s="38"/>
      <c r="I99" s="38"/>
      <c r="J99" s="39"/>
    </row>
    <row r="100" spans="1:10" ht="38.25" x14ac:dyDescent="0.2">
      <c r="A100" s="31" t="s">
        <v>117</v>
      </c>
      <c r="B100" s="14" t="s">
        <v>99</v>
      </c>
      <c r="C100" s="14" t="s">
        <v>100</v>
      </c>
      <c r="D100" s="14" t="s">
        <v>130</v>
      </c>
      <c r="E100" s="15" t="s">
        <v>101</v>
      </c>
      <c r="F100" s="15" t="s">
        <v>0</v>
      </c>
      <c r="G100" s="15" t="s">
        <v>102</v>
      </c>
      <c r="H100" s="15" t="s">
        <v>103</v>
      </c>
      <c r="I100" s="15" t="s">
        <v>104</v>
      </c>
      <c r="J100" s="15" t="s">
        <v>106</v>
      </c>
    </row>
    <row r="101" spans="1:10" x14ac:dyDescent="0.2">
      <c r="A101" s="16" t="s">
        <v>94</v>
      </c>
      <c r="B101" s="13" t="s">
        <v>95</v>
      </c>
      <c r="C101" s="10"/>
      <c r="D101" s="17">
        <v>200</v>
      </c>
      <c r="E101" s="8"/>
      <c r="F101" s="12">
        <v>0.21</v>
      </c>
      <c r="G101" s="18">
        <f t="shared" ref="G101:G102" si="38">E101+(F101*E101)</f>
        <v>0</v>
      </c>
      <c r="H101" s="25">
        <f t="shared" ref="H101:H102" si="39">E101*D101</f>
        <v>0</v>
      </c>
      <c r="I101" s="18">
        <f t="shared" ref="I101:I102" si="40">G101*D101</f>
        <v>0</v>
      </c>
      <c r="J101" s="33">
        <v>20</v>
      </c>
    </row>
    <row r="102" spans="1:10" ht="13.5" thickBot="1" x14ac:dyDescent="0.25">
      <c r="A102" s="16" t="s">
        <v>96</v>
      </c>
      <c r="B102" s="13" t="s">
        <v>97</v>
      </c>
      <c r="C102" s="10"/>
      <c r="D102" s="17">
        <v>100</v>
      </c>
      <c r="E102" s="8"/>
      <c r="F102" s="12">
        <v>0.21</v>
      </c>
      <c r="G102" s="18">
        <f t="shared" si="38"/>
        <v>0</v>
      </c>
      <c r="H102" s="25">
        <f t="shared" si="39"/>
        <v>0</v>
      </c>
      <c r="I102" s="18">
        <f t="shared" si="40"/>
        <v>0</v>
      </c>
      <c r="J102" s="33">
        <v>10</v>
      </c>
    </row>
    <row r="103" spans="1:10" ht="13.5" thickBot="1" x14ac:dyDescent="0.25">
      <c r="G103" s="29" t="s">
        <v>107</v>
      </c>
      <c r="H103" s="30">
        <f>SUM(H101:H102)</f>
        <v>0</v>
      </c>
      <c r="I103" s="32">
        <f>SUM(I101:I102)</f>
        <v>0</v>
      </c>
    </row>
    <row r="104" spans="1:10" x14ac:dyDescent="0.2">
      <c r="E104" s="43"/>
      <c r="F104" s="43"/>
    </row>
    <row r="105" spans="1:10" x14ac:dyDescent="0.2">
      <c r="E105" s="43"/>
      <c r="F105" s="43"/>
    </row>
  </sheetData>
  <mergeCells count="19">
    <mergeCell ref="E105:F105"/>
    <mergeCell ref="A2:J2"/>
    <mergeCell ref="A9:J9"/>
    <mergeCell ref="A19:J19"/>
    <mergeCell ref="A28:J28"/>
    <mergeCell ref="A99:J99"/>
    <mergeCell ref="A70:J70"/>
    <mergeCell ref="A80:J80"/>
    <mergeCell ref="A91:J91"/>
    <mergeCell ref="A44:J44"/>
    <mergeCell ref="A54:J54"/>
    <mergeCell ref="A60:J60"/>
    <mergeCell ref="A17:B17"/>
    <mergeCell ref="A26:B26"/>
    <mergeCell ref="A35:J35"/>
    <mergeCell ref="A4:B4"/>
    <mergeCell ref="C4:J4"/>
    <mergeCell ref="A33:B33"/>
    <mergeCell ref="E104:F104"/>
  </mergeCells>
  <pageMargins left="0.7" right="0.7" top="0.78740157499999996" bottom="0.78740157499999996" header="0.3" footer="0.3"/>
  <pageSetup paperSize="9" scale="66" orientation="landscape" r:id="rId1"/>
  <headerFooter>
    <oddFooter>&amp;CStránka &amp;P z &amp;N</oddFooter>
  </headerFooter>
  <rowBreaks count="3" manualBreakCount="3">
    <brk id="33" max="9" man="1"/>
    <brk id="68" max="16383" man="1"/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2022-09-30T13:28:30Z</cp:lastPrinted>
  <dcterms:created xsi:type="dcterms:W3CDTF">2022-06-02T09:29:24Z</dcterms:created>
  <dcterms:modified xsi:type="dcterms:W3CDTF">2022-09-30T13:28:43Z</dcterms:modified>
</cp:coreProperties>
</file>