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CB!$A$1:$L$35</definedName>
  </definedNames>
  <calcPr calcId="125725"/>
</workbook>
</file>

<file path=xl/calcChain.xml><?xml version="1.0" encoding="utf-8"?>
<calcChain xmlns="http://schemas.openxmlformats.org/spreadsheetml/2006/main">
  <c r="K23" i="1"/>
  <c r="J23"/>
  <c r="L23" s="1"/>
  <c r="J8"/>
  <c r="L8" s="1"/>
  <c r="K8"/>
  <c r="K31"/>
  <c r="J31"/>
  <c r="L31" s="1"/>
  <c r="K29"/>
  <c r="J29"/>
  <c r="L29" s="1"/>
  <c r="K27"/>
  <c r="J27"/>
  <c r="L27" s="1"/>
  <c r="K33" l="1"/>
  <c r="L33"/>
  <c r="K22"/>
  <c r="K24" s="1"/>
  <c r="J22"/>
  <c r="L22" s="1"/>
  <c r="L24" s="1"/>
  <c r="K17" l="1"/>
  <c r="K19" s="1"/>
  <c r="J17"/>
  <c r="L17" s="1"/>
  <c r="L19" s="1"/>
  <c r="K12" l="1"/>
  <c r="K14" s="1"/>
  <c r="J12"/>
  <c r="L12" s="1"/>
  <c r="L14" s="1"/>
  <c r="J7" l="1"/>
  <c r="K7" l="1"/>
  <c r="K9" s="1"/>
  <c r="L7"/>
  <c r="L9" s="1"/>
</calcChain>
</file>

<file path=xl/sharedStrings.xml><?xml version="1.0" encoding="utf-8"?>
<sst xmlns="http://schemas.openxmlformats.org/spreadsheetml/2006/main" count="102" uniqueCount="51">
  <si>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</si>
  <si>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</si>
  <si>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</si>
  <si>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</si>
  <si>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</si>
  <si>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</si>
  <si>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</si>
  <si>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</si>
  <si>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</si>
  <si>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</si>
  <si>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</si>
  <si>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</si>
  <si>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</si>
  <si>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</si>
  <si>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</si>
  <si>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</si>
  <si>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</si>
  <si>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</si>
  <si>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</si>
  <si>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L01FF01</t>
  </si>
  <si>
    <t>NIVOLUMAB</t>
  </si>
  <si>
    <t>10MG/ML INF CNC SOL 1X24ML</t>
  </si>
  <si>
    <t>2x týdně</t>
  </si>
  <si>
    <t>1x týdně</t>
  </si>
  <si>
    <t>Předpokládaný odběr za 24 měsíců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</si>
  <si>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</si>
  <si>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</si>
  <si>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</si>
  <si>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</si>
  <si>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</si>
  <si>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</si>
  <si>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Část veřejné zakázky</t>
  </si>
  <si>
    <t>10MG/ML INF CNC SOL 1X10ML</t>
  </si>
  <si>
    <t>Část veřejné zakázky *</t>
  </si>
  <si>
    <t>Předpokládaný odběr za 24 měsíců **</t>
  </si>
  <si>
    <t>L01FX04</t>
  </si>
  <si>
    <t>IPILIMUMAB</t>
  </si>
  <si>
    <t>5MG/ML INF CNC SOL 1X10ML</t>
  </si>
  <si>
    <t>J05AR25</t>
  </si>
  <si>
    <t>LAMIVUDIN A DOLUTEGRAVIR</t>
  </si>
  <si>
    <t>50MG/300MG TBL FLM 30</t>
  </si>
  <si>
    <t>D11AH05</t>
  </si>
  <si>
    <t>DUPILUMAB</t>
  </si>
  <si>
    <t>300MG INJ SOL 2X2ML</t>
  </si>
  <si>
    <t>200MG INJ SOL 2X1,14ML</t>
  </si>
  <si>
    <t>C10AX14</t>
  </si>
  <si>
    <t>ALIROKUMAB</t>
  </si>
  <si>
    <t>150MG INJ SOL 2X1ML</t>
  </si>
  <si>
    <t>300MG INJ SOL 1X2ML</t>
  </si>
  <si>
    <t>75MG INJ SOL 2X1ML</t>
  </si>
  <si>
    <t>DODÁVKA LÉČIV DLE ATC SKUPIN PRO NEMCB (102022)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</si>
</sst>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vertical="center" wrapText="1"/>
    </xf>
    <xf numFmtId="3" fontId="33" fillId="0" borderId="0" xfId="0" applyNumberFormat="1" applyFont="1"/>
    <xf numFmtId="164" fontId="33" fillId="35" borderId="15" xfId="0" applyNumberFormat="1" applyFont="1" applyFill="1" applyBorder="1" applyAlignment="1">
      <alignment vertical="center"/>
    </xf>
    <xf numFmtId="9" fontId="33" fillId="35" borderId="15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vertical="center" wrapText="1"/>
    </xf>
    <xf numFmtId="3" fontId="1" fillId="0" borderId="23" xfId="0" applyNumberFormat="1" applyFont="1" applyFill="1" applyBorder="1" applyAlignment="1">
      <alignment vertical="center"/>
    </xf>
    <xf numFmtId="3" fontId="32" fillId="0" borderId="16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 wrapText="1"/>
    </xf>
    <xf numFmtId="3" fontId="32" fillId="0" borderId="23" xfId="0" applyNumberFormat="1" applyFont="1" applyFill="1" applyBorder="1" applyAlignment="1">
      <alignment vertical="center"/>
    </xf>
    <xf numFmtId="0" fontId="28" fillId="37" borderId="10" xfId="0" applyFont="1" applyFill="1" applyBorder="1" applyAlignment="1">
      <alignment horizontal="right" vertical="center"/>
    </xf>
    <xf numFmtId="164" fontId="33" fillId="35" borderId="16" xfId="0" applyNumberFormat="1" applyFont="1" applyFill="1" applyBorder="1" applyAlignment="1">
      <alignment horizontal="center" vertical="center"/>
    </xf>
    <xf numFmtId="164" fontId="33" fillId="35" borderId="15" xfId="0" applyNumberFormat="1" applyFont="1" applyFill="1" applyBorder="1" applyAlignment="1">
      <alignment horizontal="center" vertical="center"/>
    </xf>
    <xf numFmtId="9" fontId="33" fillId="35" borderId="18" xfId="0" applyNumberFormat="1" applyFont="1" applyFill="1" applyBorder="1" applyAlignment="1">
      <alignment horizontal="center" vertical="center"/>
    </xf>
    <xf numFmtId="9" fontId="33" fillId="35" borderId="19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9" fontId="33" fillId="35" borderId="16" xfId="0" applyNumberFormat="1" applyFont="1" applyFill="1" applyBorder="1" applyAlignment="1">
      <alignment horizontal="center" vertical="center"/>
    </xf>
    <xf numFmtId="9" fontId="33" fillId="35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 vertical="center"/>
    </xf>
    <xf numFmtId="0" fontId="34" fillId="33" borderId="17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28" fillId="37" borderId="15" xfId="0" applyFont="1" applyFill="1" applyBorder="1" applyAlignment="1">
      <alignment horizontal="right" vertical="center"/>
    </xf>
    <xf numFmtId="164" fontId="33" fillId="35" borderId="25" xfId="0" applyNumberFormat="1" applyFont="1" applyFill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164" fontId="32" fillId="0" borderId="24" xfId="0" applyNumberFormat="1" applyFont="1" applyBorder="1" applyAlignment="1">
      <alignment vertical="center"/>
    </xf>
    <xf numFmtId="164" fontId="32" fillId="0" borderId="25" xfId="0" applyNumberFormat="1" applyFont="1" applyBorder="1" applyAlignment="1">
      <alignment vertical="center"/>
    </xf>
    <xf numFmtId="164" fontId="33" fillId="35" borderId="23" xfId="0" applyNumberFormat="1" applyFont="1" applyFill="1" applyBorder="1" applyAlignment="1">
      <alignment vertical="center"/>
    </xf>
    <xf numFmtId="164" fontId="32" fillId="0" borderId="10" xfId="0" applyNumberFormat="1" applyFont="1" applyBorder="1" applyAlignment="1">
      <alignment vertical="center"/>
    </xf>
    <xf numFmtId="164" fontId="33" fillId="35" borderId="10" xfId="0" applyNumberFormat="1" applyFont="1" applyFill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9" fontId="33" fillId="35" borderId="10" xfId="0" applyNumberFormat="1" applyFont="1" applyFill="1" applyBorder="1" applyAlignment="1">
      <alignment vertical="center"/>
    </xf>
    <xf numFmtId="164" fontId="28" fillId="0" borderId="0" xfId="0" applyNumberFormat="1" applyFont="1"/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89F0F1DD-3172-4B50-8B53-15E4795DDE73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61E12ADF-A4F9-4FD8-ADEB-6405FE60BB4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9194C523-6148-4B5D-B8C1-A5FA988F7251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ADE3713F-2A74-4159-B3EE-EBAFD4DC44DB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A0CBF7A2-0C7E-4D9A-A125-2053A06C913B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9009AD79-97E1-4B39-86C2-334EF9101CAC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412A4085-8B17-492F-AC3B-59566F4DF3C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29531D82-14E3-4646-B95B-2E9F363B414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1577157C-9042-4C32-8428-036796CC716F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4E67B60B-D155-45C3-A0D3-36098DCAE04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6B8A33E8-4536-49E6-A8A1-446B003E867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FB86AD69-0AED-47CB-869E-8A09CC36323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82ABAB01-5C20-40BE-8AA1-93349BE142FC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209D98AC-2A60-4212-84D4-BC9C84A6CF6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FD238364-5840-4D77-B985-67B8D23C09C4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F9DF4172-C15E-487B-B4A1-6795EAEE252D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3AB7E206-8A5C-4B8E-80A3-68A28DB74C20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8A671687-F15C-4622-8013-AF1350EDD1CC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23C37C5E-C920-465F-9A37-9A18B42B954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D923CEC8-A2E1-4DEF-9FAB-3A8F229343C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C21938C0-2BE6-4B84-9517-CBE2D576DBE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E82912EC-15DF-4381-B6FC-CE4F381A453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67703E50-8138-4AF3-B659-3D061439A8E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C046A9D4-F6DA-4F9D-AA62-CCE83F300E3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3D8D929A-89F9-4C87-86A1-F332FCEFB33F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18ECB92A-501C-4C9F-A9DC-E724F7C5FA69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B4C69A48-7C1A-4B9F-B48B-00C2CA228E97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24D3EE8E-F288-428C-B2AE-4F1C6579120B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2B080251-CA7A-4B1D-9299-05FBF5CA517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615C89AE-CCDC-4F3D-8F83-047775E6D5B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F4F585D5-5F9D-45A4-93B7-1C7DCF0612B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99DAC7FB-D3A7-4D42-947D-BE24C507EC1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457D3218-E748-43B3-80E4-EFD4E26AF9F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FC2C4186-1A7A-4EBE-BDCA-E8528CA21E31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15146801-9851-42A0-A0A6-FDF19D2773EE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CAEF38F6-85B7-4CE6-A917-08E2F2FA0B7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46F4CA8C-C492-4FFB-911A-B89EC162D433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53EA4F00-A3E0-4F7D-AFA5-29466154282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A8076BBF-97D3-41B4-92AC-A97E0B3B59B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0DA887EC-6017-4C8A-ABE3-C3B9BC62D10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6A0991E4-6295-4120-BB0E-95A98EA6C9A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944D6C1D-6957-42E2-8409-2D167AAD3F6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D75A748E-8B8C-48ED-A998-2DB244608E1C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65105338-93CA-4510-9A00-0DDAA485BA9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89F64661-36FF-40A4-992E-09ABB1BAB46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2A1F1AE4-7D8A-4D4A-8A46-2B686AB647F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21AEF5F2-2D27-463B-89E2-2BEC66749E3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AF62CD3B-E191-42FC-B439-6AF48D5E9BA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0C4BC8EA-40E9-44A1-A3B8-2E7A6A439789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475F2C14-A0ED-4839-B423-F626EB00396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6403D672-170D-4C3D-A964-622EBBB14A7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9B9B59BC-4B8E-485B-BF72-E8D81DB04D3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22E3DE97-7098-477B-81C3-F6ECD9EB048E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9E6B2666-68A5-4CB6-A826-BB13D55DE14A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xmlns="" id="{7FBC5CF8-0105-4082-B53E-6FA9A008736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xmlns="" id="{0235745A-B0C0-488F-B355-6F7C3DDE828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xmlns="" id="{3FF1D024-41FA-458C-A285-3F6124E0150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xmlns="" id="{C1E8326F-414A-4718-98A1-B0C6FEDD23B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xmlns="" id="{1CDEBEB6-D828-4A32-AD54-02AD497D6E01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xmlns="" id="{9B4FA8F8-ADDE-4B7B-A583-E08FE921B20A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xmlns="" id="{2035A61C-3851-44AA-881F-AF98BC8CC53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xmlns="" id="{5D35C7A5-1057-4440-8FB6-C2DFD7EB9C9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xmlns="" id="{B052435D-0640-4371-A92D-3B86E5643AC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xmlns="" id="{44B4FF2B-8C27-454A-99B6-3DB4D35D635A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xmlns="" id="{794B2F11-5429-4913-8C7C-517268F9663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xmlns="" id="{C744FBDC-A0AC-41A5-B496-663D012C96D7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xmlns="" id="{9C131A82-9918-4191-9FF9-3CBF8FEAB30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xmlns="" id="{33B35629-F03E-4696-98B0-7F15E9CF32BF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xmlns="" id="{23613716-ED49-47A3-BA20-369880BF923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xmlns="" id="{6D1FE015-BDF5-4A8C-8D33-B84B219C760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xmlns="" id="{D1ED5355-9347-45F2-8D6F-39DA19AFD491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xmlns="" id="{B528A426-4D3C-4642-A9C9-650354BC3C5E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xmlns="" id="{FC4D548E-25D8-4F6A-8892-33572CB554FA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xmlns="" id="{754556F7-514D-4EE4-B91E-EEEE8F6C792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xmlns="" id="{4AEF62B7-E9A1-401F-95F0-31456246469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xmlns="" id="{077438F6-6D38-4E88-8F99-57B7C8528D0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xmlns="" id="{2249F64E-BDFE-4C95-981D-E884946379EF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xmlns="" id="{F5080F53-E781-44CE-82AB-F4697713A5A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xmlns="" id="{7B684A60-05D6-48A9-AB6E-8652A006A94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xmlns="" id="{CF7F8062-90C3-44FA-A038-EAF5FF72B8DC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xmlns="" id="{D06DD894-B176-479E-9537-57E054BF480D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xmlns="" id="{D22AC1E1-5BF1-43A3-9491-D0E67633988E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xmlns="" id="{1C3CA951-B892-4F54-9E99-2708D3B336D9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xmlns="" id="{56C2F760-BEC8-4250-9B9C-97DD5D4B3709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xmlns="" id="{0A57DBAC-6184-429D-A5B3-37F7E5A792F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xmlns="" id="{68076085-48F9-4F47-BCB2-00482A3F9BC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xmlns="" id="{DA857F83-5470-41E9-A48C-73AB057F2A47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xmlns="" id="{283B967A-99FC-4063-98E6-909740FD4F03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xmlns="" id="{8C880701-46D6-4E2F-9F0F-FBA94F85B6A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xmlns="" id="{54D7491E-B76A-4D82-903A-C26C3D44155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xmlns="" id="{0CCEEA58-05F8-445E-B381-C5D7EB2508F0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xmlns="" id="{B290A9C9-60CE-45EA-B728-26B8C4FE5BB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xmlns="" id="{9B820286-A5F8-4187-8CF1-E0E06701AAC6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xmlns="" id="{190D209D-6A8C-4865-9608-954FD91A7127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xmlns="" id="{ED0FEFB7-04B0-4948-88A4-4ED88834CF4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xmlns="" id="{EF726F35-5F32-4D1C-AE42-C5EEBCB6C62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xmlns="" id="{285DCC2E-2A6F-4EBC-BFF0-A78ABB153B9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xmlns="" id="{B6523F40-B199-482D-B9D4-EF4F476F0935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xmlns="" id="{753C4861-1215-48E5-8FC6-75EAE9DCADA7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xmlns="" id="{772AEA97-904C-4D35-B4D8-A5093D24099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xmlns="" id="{7918BCB2-32E8-4021-BE6F-69551E7A883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xmlns="" id="{743239FC-2FD5-4D7F-B6DD-9A5D04E2DCC7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xmlns="" id="{A1FB6CCB-ADCD-474E-93B3-DCE734FA9AF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xmlns="" id="{5452F7FC-02FD-45A4-BFAC-65389865401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xmlns="" id="{916BF770-DF25-44F4-8A41-466CDEDD67A5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xmlns="" id="{DEC2E025-3800-4765-96BE-E51F361BEC4D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xmlns="" id="{D8E3770B-4EA7-4A96-BD7B-5CDC89C025E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xmlns="" id="{DDC4EB11-A6FE-437A-A153-88D5C340CDDC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xmlns="" id="{5DD06EDC-5415-439F-80C4-86BF08A4339D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xmlns="" id="{E4DCE8DD-FD73-49B1-9622-561E33524C32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xmlns="" id="{5932DCFB-2CE9-4383-AAE4-0C83685C8F5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xmlns="" id="{762F15F5-0D9D-4454-A4E9-EE89FF0C0AD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xmlns="" id="{8E1D4E34-023C-49DA-81CF-36E28A8D9B7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xmlns="" id="{5B0750BB-F4D9-4D27-818E-B570272610F9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xmlns="" id="{FDDC6189-6BF6-4F12-A44F-8194E33977B8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xmlns="" id="{6E1BBF36-9EFE-408E-8608-D0CF1A5CAA52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xmlns="" id="{EAEFBC6D-46F6-4459-B2AA-22D3E0131F0B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xmlns="" id="{B7BDF7C7-E204-4C23-954E-2892AC33676C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xmlns="" id="{3AD5A81D-CBCF-40D9-B6DD-F2910479991F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xmlns="" id="{DA834CEF-FF9C-4955-8B05-EB973F938097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xmlns="" id="{514605B5-CB0A-43B0-86AD-7BEBDE1593C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xmlns="" id="{B646DD97-C6B2-4AF0-9D05-644CAD719CA9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xmlns="" id="{4E0E0643-2D93-470E-9100-D6993B3BAB1F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xmlns="" id="{B78D1DD1-7CB2-4172-B541-92EA47527E2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xmlns="" id="{F1E404F4-B1F0-430A-A234-98C6DCFC5E08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xmlns="" id="{F0A9960B-CB07-4397-A774-FF644B6BAC37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xmlns="" id="{C559550E-573F-49AF-9AD7-044FE2B9BE77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xmlns="" id="{7475D69B-F329-4957-8EF3-30B793AB4B40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xmlns="" id="{A0EA3263-470A-4B83-880E-B9031678F16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xmlns="" id="{039B2C90-705A-4716-9B7D-ACE73F0712C4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xmlns="" id="{A4EE06C5-49D8-4BB2-B4B5-AB52718D764D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xmlns="" id="{B3AA35F1-2264-4552-842B-C63C1BBFD90B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xmlns="" id="{1118A9C5-4EF8-4245-9C71-BCC7DED568D6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xmlns="" id="{0A0BA9B2-CB7F-419A-90B9-356CA4CC6F2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xmlns="" id="{98B54754-B89E-4004-9A3A-126CCD59E0B7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xmlns="" id="{8DB4940C-70A9-4A21-A135-84519142142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xmlns="" id="{24A9ACB6-AE2E-4905-B9D5-A24BF6B18ED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xmlns="" id="{EE8FCBE5-55FE-4430-A93F-B504A555131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xmlns="" id="{916ECBBC-C35E-47B4-AD61-BFDF628C7B97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xmlns="" id="{BE60B9EA-446D-4211-8AA3-40C14E0DE0D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xmlns="" id="{9E430613-F6FB-4E83-96AE-0ED3CA2BDFF0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xmlns="" id="{2B171D6C-0349-49ED-9E52-1F5DF0FA75C5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xmlns="" id="{FC1B7049-E922-4CFE-83D3-2798C613E6C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xmlns="" id="{BBDDEEC0-FF3F-4111-B983-578F45F8EC0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xmlns="" id="{74357E7A-A31A-421A-A131-A66AB79C2D9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xmlns="" id="{ED1EBC13-8413-4570-B5D3-9F77D2601BFA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xmlns="" id="{241D4BA1-7135-46F9-82D6-F4686907E312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xmlns="" id="{3412B65B-56ED-4A88-BC71-8EF00A45F393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xmlns="" id="{EA532241-E4F4-41BF-BE8E-DCFF9DAE71F4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xmlns="" id="{EE15F51A-590A-4954-8CBF-804ADC7E4456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xmlns="" id="{48447ADC-0545-4F01-946D-3636FA5F08E1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xmlns="" id="{B2D15A06-3F36-4321-B0DF-2687700BB6A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xmlns="" id="{C7E5FEDC-7468-4A61-ACD0-0EC3997BBAC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xmlns="" id="{448D2141-2668-4B16-A3D7-4192CF203D2E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xmlns="" id="{30519CB4-A033-4BB9-B3C3-574E76EAE6BB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xmlns="" id="{63BCB400-70B5-47D7-934E-A3DE316A9A7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xmlns="" id="{96C4C42D-A755-48A4-9152-C40ECE37280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xmlns="" id="{E2C67AD6-C9DD-4C43-A63C-0146A56CD00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xmlns="" id="{0CD5BEE5-D0C9-41E7-93A3-2ABC1DBF7CB9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xmlns="" id="{2EE74E5B-51F4-4560-A5AD-4B6DDC29AA6D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xmlns="" id="{7E5DB0D8-807E-446A-B47D-770EC3CC679D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xmlns="" id="{D7C456B4-1E81-483A-B745-8B13D25765B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xmlns="" id="{99F91F3A-DC44-4C1D-A031-69D6DAC104B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xmlns="" id="{7B2906E7-8D7E-4EE0-A504-04325806C8F4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xmlns="" id="{7C98F263-65F1-4511-945A-0A6CD4735AEE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xmlns="" id="{C60A9FC5-EC1F-49D1-838D-B5293330C13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xmlns="" id="{4776B0E8-39A2-4076-981F-957C53311FE9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xmlns="" id="{B157069A-CCB9-4C15-B962-AE2EB563FD8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xmlns="" id="{33BD3054-092D-49C7-9993-B157E06C3F0A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xmlns="" id="{58DF5CB5-7B2F-452B-A7A9-D891A8BEDAA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xmlns="" id="{B2FFCDDB-B88F-4C6A-A7E3-5F50F0FD70B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xmlns="" id="{24DF2C72-8A76-48E4-A8F6-F15978D8F40B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xmlns="" id="{C09F86FF-D3B0-4D8E-A520-29A8C89FA8AE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xmlns="" id="{3ADC984C-2647-4B59-B420-EE916E6D7004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xmlns="" id="{DC9E526C-32D6-4ABF-AFA9-758AF1E14E4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xmlns="" id="{4EF656EA-4F4D-44EA-81CC-CCC7A85C6AE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xmlns="" id="{395A2FCF-45CF-422D-91F3-8C03CF3B3EF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xmlns="" id="{C936FA66-60D2-48F3-A128-BC9E3113F886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xmlns="" id="{27ED2B64-0AD8-4966-A698-60F138010C50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xmlns="" id="{F5F3AB6B-BDCA-45D0-9897-F0B31DEFDB2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xmlns="" id="{215F69D8-9534-41AC-B4C2-FE155637D91A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xmlns="" id="{55C35E4F-61F6-489D-888F-D526F2F726A1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xmlns="" id="{25AF4F6B-EA60-4440-B8C5-34DA28EA8AA3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xmlns="" id="{EFAD849F-F97E-4107-9BD9-D622FF156C71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xmlns="" id="{737346FA-6291-4D41-8594-0E5087404D9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xmlns="" id="{CD8CCE42-D8BD-48BF-813F-F4452536966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xmlns="" id="{F3D5637E-29E5-4360-A68F-5041DF0C3B21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xmlns="" id="{6F964701-9ECF-465C-A7FD-CB292AA8FD8D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xmlns="" id="{81EEDC79-B840-464C-9922-670714473C1F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xmlns="" id="{C58F447A-3E27-45DA-A1C5-B63908B78CCC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xmlns="" id="{22DE6242-BAA2-40F3-982E-641E4C03D41A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xmlns="" id="{E984DFFF-45AC-4B9D-811D-123B23053A02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xmlns="" id="{89E66CC8-E879-40B9-8A5B-CFBCC61C04C0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xmlns="" id="{1B759893-8076-430A-A040-5E7F6C0B1CF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xmlns="" id="{780892ED-A83E-411B-9DEB-3FA256B2ED05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xmlns="" id="{37AA115F-0B69-4337-8AA1-FF78635B5098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xmlns="" id="{7417E4EF-8E0F-4D72-A06A-9E8F702E5741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xmlns="" id="{3102E5A2-863C-44EF-A19B-73B7D2A62221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xmlns="" id="{41AAD180-3904-4AC7-8B66-D925BA80D11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xmlns="" id="{6DDB0242-C24F-4494-B107-D0ED3B5274E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xmlns="" id="{6CA134B8-2136-48D2-9DF8-E0CDF26D978E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xmlns="" id="{46210BC1-33EB-4CD5-B2E6-82B4436DC251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xmlns="" id="{7940EA0A-8974-46E0-BA3C-CC370044A5D6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xmlns="" id="{EF5B9A12-D17D-4382-A10D-9E2637138696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xmlns="" id="{21A8C81E-A42D-4E70-AF94-64A9312982FB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xmlns="" id="{D9DFF056-F0EC-41CF-8836-790A2A7F3F9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xmlns="" id="{8BA600D5-FBF7-4EFC-944F-E3D9CF9CE49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xmlns="" id="{3B43C319-4647-42ED-B84A-A56957362BC3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xmlns="" id="{617DA2D4-FCD8-4364-A042-C16270A71D41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xmlns="" id="{C605AF3E-9DB8-4C73-8F59-11D715D80CF4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xmlns="" id="{4FDD41D8-9EEC-4265-B109-5FCB28519E15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xmlns="" id="{72B1FA46-0F8E-45C9-A046-6F7D78D9B221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xmlns="" id="{E9020179-AB92-4223-8831-A6F48493D9FE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xmlns="" id="{C986A8D1-DE7E-442E-A587-2367EF304192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xmlns="" id="{CEB98601-5BCE-4AD5-A159-0B5C8713A144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xmlns="" id="{13D9E16F-7041-415C-ABA9-4C0601B4711C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xmlns="" id="{05DDFBCE-1166-4626-8D51-A3F303B6E017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xmlns="" id="{88B92D45-A7FC-44EF-8C54-8D7E814D39DF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xmlns="" id="{A505CCBE-1960-40C8-AFFC-A7531CD43668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xmlns="" id="{F430FC69-F201-44C2-AFEC-EC9FB9DB5D3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xmlns="" id="{971E7533-92CC-41CA-834B-521989BDEF3D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xmlns="" id="{A8C9B3A7-8456-46A8-A037-63552D84A8A3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xmlns="" id="{D350D6AD-6EAA-4519-B887-368CAC7B0A6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xmlns="" id="{6BA4F41A-9F1B-4817-8854-41B56E618E72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xmlns="" id="{12B6CC74-5F1D-477F-8296-52EC49A3A6F5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xmlns="" id="{5880D42A-C0BE-4D66-9A76-AA217C81579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xmlns="" id="{2CCB1324-468E-4D00-A423-EA85E30EDE0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xmlns="" id="{9B45FD0C-8693-43F5-AC49-EF0269FA23D3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xmlns="" id="{47CC1802-9685-42CC-A2EF-DC9949DF29D7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xmlns="" id="{EE58A2D9-160A-48C6-AD55-FD69687E1A7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xmlns="" id="{348D3773-5EDB-46BF-BE44-0BAAF5E905A8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xmlns="" id="{239BCBAF-5C1D-4AC3-BAD3-D398F9A193D9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xmlns="" id="{1B581253-FBD2-4C60-9EDA-6E61CEC558EF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xmlns="" id="{7D2F3D86-F839-4155-934D-20722EFFAAA5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xmlns="" id="{63876FB0-188A-423A-B2F1-894E6196FEEC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xmlns="" id="{9D7A97F3-DDCC-469B-BBF8-8B389B6573E7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xmlns="" id="{6E7B1D0D-0DAE-4D92-B7D6-2798BF714DEF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xmlns="" id="{4C855E5A-C6BD-45AB-B4BB-27B850924714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xmlns="" id="{8512050A-25FF-4BA7-AC6A-B9F32C738E24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xmlns="" id="{CC8D798A-FA40-4541-B967-087757359050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xmlns="" id="{CFAF51EE-F926-4BB8-A6E0-7048D17A667C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xmlns="" id="{E04D1A9D-543D-4EB8-BCA9-2DDEAB9D8067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xmlns="" id="{DA814072-F706-45CD-9836-47102C94EFBF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xmlns="" id="{F3790F5D-9246-4463-B091-B9D081914E2A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xmlns="" id="{D654F466-6361-4AE8-ADE3-4DF25F6C9CE9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xmlns="" id="{C11AE61B-9C71-4A6F-9B0F-D055DA2A463B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xmlns="" id="{0808466A-F686-44D1-B4CB-23786E9867B5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xmlns="" id="{19F1C608-819C-4D97-A886-BE570C4020E3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xmlns="" id="{1578A551-6C67-4D92-8CF8-C9B677383485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xmlns="" id="{97D4EA01-A15F-49FA-84C9-9416580167A9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xmlns="" id="{09685E02-EABD-43A3-A497-0480ED6D384E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xmlns="" id="{70BC7B9A-0D42-41C9-829F-D4841AD9B20C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xmlns="" id="{0923B13D-251C-4C2E-B1BC-360ADBFA8AEA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xmlns="" id="{88D14AF7-029D-4B04-ACE0-D212DD83EA60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xmlns="" id="{E3A82ED2-502B-4971-8426-B1C71870E750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xmlns="" id="{EF5B5860-9717-4BD3-8035-F047A1F15D7C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xmlns="" id="{905DAC24-91CD-4231-914A-499DB9DB2272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xmlns="" id="{FFC5AB99-C48C-4E2A-8F78-8C28D30E3F6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xmlns="" id="{0998F467-BF5C-421B-8E37-2337509FE38A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xmlns="" id="{AAE166DE-40FF-4BEE-9CA1-64AAEC05E7F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xmlns="" id="{8183300B-F736-4794-BB07-0476F9D57341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xmlns="" id="{E760FD20-14FF-41EF-84B0-F1C0926A19A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xmlns="" id="{4923D658-588E-49E8-B336-9A0C4BAC5A3D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xmlns="" id="{3884296A-D8A9-487E-BD6F-4252B7DD3635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xmlns="" id="{76D5F45D-17ED-4E18-AC69-3CE3C5C0819A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xmlns="" id="{0041EA91-CEB8-45D9-82CF-8E057CBD1FCF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xmlns="" id="{B926BF94-ACDF-448B-9451-D9499A8CC06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xmlns="" id="{1727CA27-6C69-45DA-8D74-0E7591F9900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xmlns="" id="{816F02B2-1EF1-47B2-9256-B8688BF1986D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xmlns="" id="{D4F17CC5-D7A3-457A-9C69-83D61921C101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xmlns="" id="{9F0CDEE6-9252-4A4A-B193-D6B7EE4DEFCA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xmlns="" id="{159A4E8A-C918-400C-AD1D-0DB4F4A08AAB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xmlns="" id="{9A85345E-8763-42A2-B7C5-379C259F9A88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xmlns="" id="{8D70A223-C841-4CAF-8EEF-3235B9AECDA6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xmlns="" id="{C2644A62-8947-4C44-864B-92E3AB314782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xmlns="" id="{6674E938-54B6-41B6-83C8-E81BF13F2058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xmlns="" id="{0073EBFC-8174-4F51-BCB6-BC9DBC90DC8A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xmlns="" id="{212A90DD-8B14-456B-BF22-E4E27F25C72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xmlns="" id="{401DB073-CDE6-4A5D-BCAF-F0DF235F287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xmlns="" id="{2E370C9D-F4DE-4F5A-9946-00C8BDD6E7E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xmlns="" id="{4EB855D8-AF20-4E05-9B24-4547DC5381EC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xmlns="" id="{CA01EA6E-E4B9-483E-8E1E-66942ACCEC2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xmlns="" id="{61BDEBC2-B669-4848-9FF6-76900A24428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xmlns="" id="{D15AD803-DB43-4568-8589-1ABDFFF8AA8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xmlns="" id="{29FB6FB6-F9CC-4BB9-B3CC-67057C6486A3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xmlns="" id="{BFA71736-19F3-4697-B539-6E8154EC36DB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xmlns="" id="{71618719-1BA8-4E2C-8CDD-056BA222FE00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xmlns="" id="{8C0345A4-9CA9-4F50-86BF-FADB9B965A8B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xmlns="" id="{BF4533C9-4EFD-40D1-A836-435B9B339E59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xmlns="" id="{67678761-9251-4504-8877-D6B276F889EE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xmlns="" id="{C2C7BA69-A39A-4B74-BAD4-56032219B30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xmlns="" id="{4D3927B6-0DC6-4A8F-A018-759D334D28D6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xmlns="" id="{2D26503F-8BD2-4846-A84E-5895AE81C0F3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xmlns="" id="{5C93A443-FB20-4A5A-8D48-0EE5429EB5C0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xmlns="" id="{9D3A8E3A-0AC6-4D55-A44F-4A87D33A6587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xmlns="" id="{93F51743-AE91-442A-A34B-B84FC35B9DF6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xmlns="" id="{C77B476C-55AC-4E13-BAF3-2202F634D38D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xmlns="" id="{466F0815-B798-4CDD-9F25-10F267812AC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xmlns="" id="{324B7437-286B-47F7-8B38-5C05AC8D7CE3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xmlns="" id="{5C9C62C8-73FB-48B7-A7C5-80F95237AFCE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xmlns="" id="{A0218F59-42C8-4B93-8173-13EDBB267839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xmlns="" id="{AB02A81D-19A0-4DA7-811B-270999D5F12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xmlns="" id="{8A543899-912E-488E-98FB-D1A7FB930C4E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xmlns="" id="{EB3403D1-B027-43CE-9157-5493184904D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xmlns="" id="{FE6137A8-C815-4674-A564-15DF72DAF795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xmlns="" id="{77E8B795-41FE-485F-8023-841060189C66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xmlns="" id="{9124C87F-9FCF-4DCF-B43B-F9ADE481207E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xmlns="" id="{6A5648D6-DF7E-4B9F-8FEE-5B7509344A5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xmlns="" id="{15A9F3FB-4224-4179-9449-8C637AA79AFE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xmlns="" id="{D3CB82D3-3B7E-4427-9F8F-6521F9262E0D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xmlns="" id="{7F090E2D-C6F0-45C3-95BB-3A9D912E80F1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xmlns="" id="{ACD6B904-B006-41DB-8ED7-611115117759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xmlns="" id="{4D641045-505B-430A-9FEC-978571AE390A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xmlns="" id="{9C00B193-E0F7-40B2-B017-F3312814E7AF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xmlns="" id="{E093BFB8-F4FF-40A9-83F9-28164C92E55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xmlns="" id="{BC7D9C1C-ED88-46AB-9115-F6A5042669E1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xmlns="" id="{31251341-2F69-4B0B-9B9B-E85E6CE8D054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xmlns="" id="{020644B3-C51E-4825-8870-CD7C39B6C945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xmlns="" id="{A406C510-45E0-48D2-8252-BB866E53D2D5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xmlns="" id="{EF71DE04-165E-4DC7-8606-46695522CE8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xmlns="" id="{2E7CC903-362E-4521-8A8A-06AE82AC6D6F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xmlns="" id="{FEEDFD2E-ADB6-45D7-91C8-1F942699FA53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xmlns="" id="{B3C47858-322E-4D1C-AEB6-BF3F83B268F9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xmlns="" id="{9D9B3966-0315-4288-9BB4-7E391E89D564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xmlns="" id="{73FE3849-4AAD-4AD0-948E-F8DB00C2481D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xmlns="" id="{8318D5EA-1DDC-4C17-A952-BA692C200AD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xmlns="" id="{F8496F1F-A979-475C-BBA2-F587DEE4114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xmlns="" id="{BCD0AFF1-A288-40EB-9C6A-C3ED445DFE35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xmlns="" id="{E44A7F01-EBD0-44E8-8CEF-32CDC00D1A0E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xmlns="" id="{4BFCCB79-CDCF-442C-A103-9811B2A879F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xmlns="" id="{DA5F84E7-3896-4959-B1CE-E4D4BA4AE711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xmlns="" id="{438DE1DB-A4D7-4B6D-B1B1-A1B531A32E90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xmlns="" id="{47F0E172-72F5-4CB4-BB89-931212E988F8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xmlns="" id="{4ECCB962-32EF-4919-90C3-7B14ECD3277D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xmlns="" id="{82A98730-670B-4899-9DB9-290B8FE59AA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xmlns="" id="{0DC6683F-52D1-4C55-A84B-65F1928F14C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xmlns="" id="{FE422B5E-98B2-4C08-8BC6-B0145E649E26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xmlns="" id="{B05C6375-F8BE-44E7-85A3-846F3ECD57A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xmlns="" id="{826EA8AF-23FE-4485-A388-51FEABFE41D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xmlns="" id="{1EB8C2DF-FCDE-4FFB-8DC2-3B5064C766F8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xmlns="" id="{6D0EF585-281A-4119-9D6A-A2028A1FC17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xmlns="" id="{033F74DB-AAF7-4E65-991A-3C65DC3D0EE3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xmlns="" id="{9076A537-B423-404B-9FF2-8125B158A7A3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xmlns="" id="{23AB68A7-D82E-495C-9888-C76D0A3B6BBA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xmlns="" id="{4D27C9DC-22FB-4571-9D05-83E049C5D9C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xmlns="" id="{332C6E71-1439-42B7-A40A-E6E07D26682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xmlns="" id="{8E9661E2-1D10-467D-95D0-F8B56F4DAACF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xmlns="" id="{60F395A8-BB53-486E-A464-4891761A9CF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xmlns="" id="{2B0B1F88-F699-4E03-9D1C-740559215C9A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xmlns="" id="{6858950B-E714-4E1E-9085-11A10B342905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xmlns="" id="{4ECF410B-D922-454F-A24F-FB3FB1FA9226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xmlns="" id="{FFC2DC03-3642-4E0B-9A47-48BD38AE5072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xmlns="" id="{E5757C02-2304-47EC-9055-B7374C71D252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xmlns="" id="{93138BAA-5DB2-44D3-9B33-C91B6D15659F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xmlns="" id="{A2FA37B4-A1E6-481D-B401-3B9F1D706EEC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xmlns="" id="{61A1E948-7B12-44B2-B67F-C595B0F13E5F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xmlns="" id="{0B7B9E49-63BE-4FDD-871C-8DBB731D57B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xmlns="" id="{D8DD0BB3-7D89-4A46-A14E-97810B3100D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xmlns="" id="{36A6C41C-DD9B-4E9C-A5B4-F58BCF44B26E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xmlns="" id="{E1CE2D4B-1F86-4049-8652-34F8BF1679C1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xmlns="" id="{81B3FD6B-B932-4188-9030-A16E4E0911B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xmlns="" id="{AC658EFB-06F2-4DFB-AABF-940F558020B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xmlns="" id="{026FDDEF-0633-4A37-B74B-9C3AB0D34635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xmlns="" id="{39125130-8E5C-4F16-A2DE-169438493E72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xmlns="" id="{43990490-7F92-4BAA-A11C-AD464F3382CC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xmlns="" id="{AA43A70A-0224-403C-AF07-52680B23159D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xmlns="" id="{5C0D2D50-B9C1-4FF5-A66D-1ACCD067A8D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xmlns="" id="{435F50E4-F7F5-4734-B8F4-30AAF07784D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xmlns="" id="{2F87D2C5-E429-48BF-A1F4-763B8FAFAC9E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xmlns="" id="{EC80401B-4CAA-4237-9AD6-2ADCB728BC2B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xmlns="" id="{AD8A173F-C802-44A3-84D1-431D1440A187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xmlns="" id="{2A49111D-D4C1-44D2-98A3-DC47FE05CFD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xmlns="" id="{E93D9190-380F-4F9F-9402-2A68DD32123A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xmlns="" id="{F2CB113B-A4F5-4762-9DC1-7E16FDBEC042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xmlns="" id="{DB0364C6-3306-4C0D-9D96-52CB5CA9F787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xmlns="" id="{66C53C41-611B-498A-892E-85C4643F2E0C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xmlns="" id="{6F5B50AD-2D79-44BB-B8A0-4631AD773AD0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xmlns="" id="{0FEE1F1E-5A16-4DC1-9001-F6CBC29D08FA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xmlns="" id="{F005C519-E709-4046-9627-199B02842C8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xmlns="" id="{EB3259D2-A4BC-43F5-9B06-DEED5D0E9CD7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xmlns="" id="{80798977-91C5-4433-94E2-10F667D708CF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xmlns="" id="{E031D239-5B3B-4D59-8197-E64741DA4E77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xmlns="" id="{42B09A35-0F71-4AC5-A714-5FD450E5D5E3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xmlns="" id="{8ED82809-20C2-4C98-A88E-D8B90ECD1C17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xmlns="" id="{7066D85F-88C9-473B-A308-80A2337837AF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xmlns="" id="{E77AB1FC-BADC-4C55-BC41-310137240C3D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xmlns="" id="{7418DF37-20EB-4F89-969A-401B78DC3C39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xmlns="" id="{A574A45D-EBD0-4ED6-B1BB-7A1A3E5AE65E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xmlns="" id="{523DFC36-B586-4FCD-B8C2-12DA8308B478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xmlns="" id="{29A12CE4-EC6D-4230-8897-635BAA18B84E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xmlns="" id="{05FB3514-76A3-4CA1-9F3D-0EC38ACADD50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xmlns="" id="{2765F449-382A-4F88-9260-594F5E37D45C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xmlns="" id="{1CF7D52B-61FF-4042-9ACD-026BB737E74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xmlns="" id="{0C67A37E-9AA5-4D60-9694-AB224039DA7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xmlns="" id="{9F3187BA-2502-4F2B-A049-5BFF55A0B044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xmlns="" id="{2BF813F4-6EBA-410A-BD88-A45E1825702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xmlns="" id="{7D73607C-40CE-4A07-9EA6-781960AF8C2F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xmlns="" id="{247DF3A3-B6EE-445A-8B5A-903CECAD261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xmlns="" id="{42263160-4051-444E-A9A2-0AB19E455C7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xmlns="" id="{5C0DD410-8854-4271-B0FB-C252BA3C438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xmlns="" id="{1CA2BA12-5672-4688-9CD3-F1B137A6BE1E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xmlns="" id="{0F5D2247-7AD5-4ED6-A271-6846EC09307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xmlns="" id="{E8EB94C3-7F7C-4D6E-80CD-2706A2C5D89C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xmlns="" id="{186C6F93-BCD7-4A9B-9231-E668AD85C3C9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xmlns="" id="{550B9B86-2477-48BD-8FCE-0A36D9811669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xmlns="" id="{C4FF5FE6-9758-47F7-9DDE-40C71686B8ED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xmlns="" id="{560D4C8E-DC1E-422B-A339-941446E12319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xmlns="" id="{6EA6BD5C-0169-4700-AC00-8D9DBA3FAB00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xmlns="" id="{CD53C17F-975C-41B1-BF1A-B4577A69FD61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xmlns="" id="{6D8FF3B1-54D1-4242-B41A-E5A8D475548D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xmlns="" id="{8A708F61-BE07-48CC-8E6A-BFA57A349D3E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xmlns="" id="{9C797A0F-719D-434C-BE69-AF48C046AC67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xmlns="" id="{5AC2DBC0-EF58-4A0E-8CBC-BE48613B55B6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xmlns="" id="{6525E105-4472-4C5E-9145-C3026067FCEC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xmlns="" id="{408EC71E-356A-4D96-9B36-3A53847A30D5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xmlns="" id="{005407F9-F404-415A-B96B-2933AA780F65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xmlns="" id="{C7FA85E4-CED0-45DC-8407-597249732BE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xmlns="" id="{5D5BB6E5-07D2-4AA2-8372-6CE0B4F172DB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xmlns="" id="{6CB60DF6-1F7D-4379-835F-82111197883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xmlns="" id="{222CEE17-56D8-42B0-825F-7BFC01F5E34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xmlns="" id="{FED69626-F130-4B78-A0D6-49766A5D465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xmlns="" id="{7F89A376-DC3C-4D3A-83C7-6E581310B99B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xmlns="" id="{5333A34D-1E35-4A22-9F5A-75897739ABC3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xmlns="" id="{87E12A05-C97A-493C-A899-CDE881DDCAF9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xmlns="" id="{8F4B3E73-9C3F-4B95-89D1-BAE7400C3C47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xmlns="" id="{81EC4EC5-5499-4E8D-BCFA-4ADB078D569C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xmlns="" id="{60566F34-15A3-432A-A595-AA25E75BD14D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xmlns="" id="{BA08FFFF-08D8-42CD-A096-00BC15FED239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xmlns="" id="{6DAB17EE-2A44-4884-AB92-0B75142A369C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xmlns="" id="{63F7A9C6-8EAE-4E6C-B6AF-D53CA5F19141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xmlns="" id="{ED006D0F-4F23-4B20-9962-96CCA892CB66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xmlns="" id="{6C3BDCD2-5637-41C5-AEAD-E05D7E861FA5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xmlns="" id="{A4D29A6B-2799-46D1-8DA2-13C08AFECAFD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xmlns="" id="{B74C5F22-213A-4CBD-8E91-08564995CF96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xmlns="" id="{E1D9BA81-532F-485B-B569-16973988D3F0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xmlns="" id="{BDC06191-CD59-4016-ADA3-73D3C88B69A9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showGridLines="0" tabSelected="1" topLeftCell="A7" zoomScaleNormal="100" workbookViewId="0">
      <selection activeCell="J38" sqref="J38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62" t="s">
        <v>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3" customHeight="1" thickBot="1">
      <c r="A2" s="63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66" t="s">
        <v>17</v>
      </c>
      <c r="B4" s="67"/>
      <c r="C4" s="67"/>
      <c r="D4" s="67" t="s">
        <v>50</v>
      </c>
      <c r="E4" s="68"/>
      <c r="F4" s="68"/>
      <c r="G4" s="68"/>
      <c r="H4" s="68"/>
      <c r="I4" s="68"/>
      <c r="J4" s="68"/>
      <c r="K4" s="68"/>
      <c r="L4" s="69"/>
    </row>
    <row r="5" spans="1:15" ht="24" thickBot="1">
      <c r="A5" s="19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31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24</v>
      </c>
      <c r="G6" s="17" t="s">
        <v>26</v>
      </c>
      <c r="H6" s="18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thickBot="1">
      <c r="A7" s="44" t="s">
        <v>12</v>
      </c>
      <c r="B7" s="47" t="s">
        <v>19</v>
      </c>
      <c r="C7" s="47" t="s">
        <v>20</v>
      </c>
      <c r="D7" s="23" t="s">
        <v>21</v>
      </c>
      <c r="E7" s="59" t="s">
        <v>22</v>
      </c>
      <c r="F7" s="30">
        <v>1520</v>
      </c>
      <c r="G7" s="50">
        <v>64735000</v>
      </c>
      <c r="H7" s="71"/>
      <c r="I7" s="79"/>
      <c r="J7" s="72">
        <f>H7+(H7*I7)</f>
        <v>0</v>
      </c>
      <c r="K7" s="72">
        <f>H7*F7</f>
        <v>0</v>
      </c>
      <c r="L7" s="74">
        <f>J7*F7</f>
        <v>0</v>
      </c>
      <c r="O7" s="24"/>
    </row>
    <row r="8" spans="1:15" s="9" customFormat="1" ht="15" customHeight="1" thickBot="1">
      <c r="A8" s="46"/>
      <c r="B8" s="49"/>
      <c r="C8" s="49"/>
      <c r="D8" s="31" t="s">
        <v>32</v>
      </c>
      <c r="E8" s="60"/>
      <c r="F8" s="32">
        <v>300</v>
      </c>
      <c r="G8" s="52"/>
      <c r="H8" s="75"/>
      <c r="I8" s="26"/>
      <c r="J8" s="76">
        <f>H8+(H8*I8)</f>
        <v>0</v>
      </c>
      <c r="K8" s="72">
        <f>H8*F8</f>
        <v>0</v>
      </c>
      <c r="L8" s="73">
        <f>J8*F8</f>
        <v>0</v>
      </c>
      <c r="O8" s="24"/>
    </row>
    <row r="9" spans="1:15" s="20" customFormat="1" ht="18" customHeight="1" thickBot="1">
      <c r="A9" s="33" t="s">
        <v>25</v>
      </c>
      <c r="B9" s="33"/>
      <c r="C9" s="33"/>
      <c r="D9" s="33"/>
      <c r="E9" s="33"/>
      <c r="F9" s="33"/>
      <c r="G9" s="33"/>
      <c r="H9" s="70"/>
      <c r="I9" s="33"/>
      <c r="J9" s="70"/>
      <c r="K9" s="22">
        <f>SUM(K7)</f>
        <v>0</v>
      </c>
      <c r="L9" s="22">
        <f>SUM(L7+L8)</f>
        <v>0</v>
      </c>
    </row>
    <row r="10" spans="1:15" ht="15.75" thickBot="1">
      <c r="A10" s="2"/>
      <c r="K10" s="21"/>
      <c r="L10" s="21"/>
    </row>
    <row r="11" spans="1:15" ht="60.75" thickBot="1">
      <c r="A11" s="12" t="s">
        <v>33</v>
      </c>
      <c r="B11" s="13" t="s">
        <v>0</v>
      </c>
      <c r="C11" s="12" t="s">
        <v>1</v>
      </c>
      <c r="D11" s="14" t="s">
        <v>2</v>
      </c>
      <c r="E11" s="15" t="s">
        <v>4</v>
      </c>
      <c r="F11" s="16" t="s">
        <v>34</v>
      </c>
      <c r="G11" s="17" t="s">
        <v>26</v>
      </c>
      <c r="H11" s="18" t="s">
        <v>3</v>
      </c>
      <c r="I11" s="18" t="s">
        <v>5</v>
      </c>
      <c r="J11" s="18" t="s">
        <v>7</v>
      </c>
      <c r="K11" s="18" t="s">
        <v>6</v>
      </c>
      <c r="L11" s="18" t="s">
        <v>8</v>
      </c>
    </row>
    <row r="12" spans="1:15">
      <c r="A12" s="44" t="s">
        <v>14</v>
      </c>
      <c r="B12" s="47" t="s">
        <v>35</v>
      </c>
      <c r="C12" s="47" t="s">
        <v>36</v>
      </c>
      <c r="D12" s="53" t="s">
        <v>37</v>
      </c>
      <c r="E12" s="47" t="s">
        <v>22</v>
      </c>
      <c r="F12" s="42">
        <v>98</v>
      </c>
      <c r="G12" s="57">
        <v>5265000</v>
      </c>
      <c r="H12" s="34"/>
      <c r="I12" s="36"/>
      <c r="J12" s="38">
        <f>H12+(H12*I12)</f>
        <v>0</v>
      </c>
      <c r="K12" s="40">
        <f>H12*F12</f>
        <v>0</v>
      </c>
      <c r="L12" s="40">
        <f>J12*F12</f>
        <v>0</v>
      </c>
    </row>
    <row r="13" spans="1:15" ht="15.75" thickBot="1">
      <c r="A13" s="45"/>
      <c r="B13" s="48"/>
      <c r="C13" s="48"/>
      <c r="D13" s="54"/>
      <c r="E13" s="48"/>
      <c r="F13" s="43"/>
      <c r="G13" s="58"/>
      <c r="H13" s="35"/>
      <c r="I13" s="37"/>
      <c r="J13" s="39"/>
      <c r="K13" s="41"/>
      <c r="L13" s="41"/>
    </row>
    <row r="14" spans="1:15" ht="15.75" thickBot="1">
      <c r="A14" s="33" t="s">
        <v>27</v>
      </c>
      <c r="B14" s="33"/>
      <c r="C14" s="33"/>
      <c r="D14" s="33"/>
      <c r="E14" s="33"/>
      <c r="F14" s="33"/>
      <c r="G14" s="33"/>
      <c r="H14" s="33"/>
      <c r="I14" s="33"/>
      <c r="J14" s="33"/>
      <c r="K14" s="22">
        <f>SUM(K12:K13)</f>
        <v>0</v>
      </c>
      <c r="L14" s="22">
        <f>SUM(L12:L13)</f>
        <v>0</v>
      </c>
    </row>
    <row r="15" spans="1:15" ht="15.75" thickBot="1">
      <c r="A15" s="2"/>
      <c r="K15" s="21"/>
      <c r="L15" s="21"/>
    </row>
    <row r="16" spans="1:15" ht="60.75" thickBot="1">
      <c r="A16" s="12" t="s">
        <v>33</v>
      </c>
      <c r="B16" s="13" t="s">
        <v>0</v>
      </c>
      <c r="C16" s="12" t="s">
        <v>1</v>
      </c>
      <c r="D16" s="14" t="s">
        <v>2</v>
      </c>
      <c r="E16" s="15" t="s">
        <v>4</v>
      </c>
      <c r="F16" s="16" t="s">
        <v>34</v>
      </c>
      <c r="G16" s="17" t="s">
        <v>26</v>
      </c>
      <c r="H16" s="18" t="s">
        <v>3</v>
      </c>
      <c r="I16" s="18" t="s">
        <v>5</v>
      </c>
      <c r="J16" s="18" t="s">
        <v>7</v>
      </c>
      <c r="K16" s="18" t="s">
        <v>6</v>
      </c>
      <c r="L16" s="18" t="s">
        <v>8</v>
      </c>
    </row>
    <row r="17" spans="1:12">
      <c r="A17" s="44" t="s">
        <v>15</v>
      </c>
      <c r="B17" s="47" t="s">
        <v>38</v>
      </c>
      <c r="C17" s="47" t="s">
        <v>39</v>
      </c>
      <c r="D17" s="53" t="s">
        <v>40</v>
      </c>
      <c r="E17" s="47" t="s">
        <v>23</v>
      </c>
      <c r="F17" s="42">
        <v>234</v>
      </c>
      <c r="G17" s="50">
        <v>3495000</v>
      </c>
      <c r="H17" s="34"/>
      <c r="I17" s="36"/>
      <c r="J17" s="38">
        <f>H17+(H17*I17)</f>
        <v>0</v>
      </c>
      <c r="K17" s="40">
        <f>H17*F17</f>
        <v>0</v>
      </c>
      <c r="L17" s="40">
        <f>J17*F17</f>
        <v>0</v>
      </c>
    </row>
    <row r="18" spans="1:12" ht="15.75" thickBot="1">
      <c r="A18" s="45"/>
      <c r="B18" s="48"/>
      <c r="C18" s="48"/>
      <c r="D18" s="54"/>
      <c r="E18" s="48"/>
      <c r="F18" s="43"/>
      <c r="G18" s="51"/>
      <c r="H18" s="35"/>
      <c r="I18" s="37"/>
      <c r="J18" s="39"/>
      <c r="K18" s="41"/>
      <c r="L18" s="41"/>
    </row>
    <row r="19" spans="1:12" ht="15.75" thickBot="1">
      <c r="A19" s="33" t="s">
        <v>28</v>
      </c>
      <c r="B19" s="33"/>
      <c r="C19" s="33"/>
      <c r="D19" s="33"/>
      <c r="E19" s="33"/>
      <c r="F19" s="33"/>
      <c r="G19" s="33"/>
      <c r="H19" s="33"/>
      <c r="I19" s="33"/>
      <c r="J19" s="33"/>
      <c r="K19" s="22">
        <f>SUM(K17:K18)</f>
        <v>0</v>
      </c>
      <c r="L19" s="22">
        <f>SUM(L17:L18)</f>
        <v>0</v>
      </c>
    </row>
    <row r="20" spans="1:12" ht="15.75" thickBot="1">
      <c r="A20" s="2"/>
      <c r="K20" s="21"/>
      <c r="L20" s="21"/>
    </row>
    <row r="21" spans="1:12" ht="60.75" thickBot="1">
      <c r="A21" s="12" t="s">
        <v>33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34</v>
      </c>
      <c r="G21" s="17" t="s">
        <v>26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2" ht="15.75" thickBot="1">
      <c r="A22" s="44" t="s">
        <v>16</v>
      </c>
      <c r="B22" s="47" t="s">
        <v>41</v>
      </c>
      <c r="C22" s="47" t="s">
        <v>42</v>
      </c>
      <c r="D22" s="23" t="s">
        <v>43</v>
      </c>
      <c r="E22" s="59" t="s">
        <v>23</v>
      </c>
      <c r="F22" s="27">
        <v>592</v>
      </c>
      <c r="G22" s="57">
        <v>10835000</v>
      </c>
      <c r="H22" s="77"/>
      <c r="I22" s="79"/>
      <c r="J22" s="78">
        <f>H22+(H22*I22)</f>
        <v>0</v>
      </c>
      <c r="K22" s="78">
        <f>H22*F22</f>
        <v>0</v>
      </c>
      <c r="L22" s="78">
        <f>J22*F22</f>
        <v>0</v>
      </c>
    </row>
    <row r="23" spans="1:12" ht="15.75" thickBot="1">
      <c r="A23" s="46"/>
      <c r="B23" s="49"/>
      <c r="C23" s="49"/>
      <c r="D23" s="28" t="s">
        <v>44</v>
      </c>
      <c r="E23" s="60"/>
      <c r="F23" s="29">
        <v>24</v>
      </c>
      <c r="G23" s="61"/>
      <c r="H23" s="25"/>
      <c r="I23" s="26"/>
      <c r="J23" s="78">
        <f>H23+(H23*I23)</f>
        <v>0</v>
      </c>
      <c r="K23" s="78">
        <f>H23*F23</f>
        <v>0</v>
      </c>
      <c r="L23" s="78">
        <f>J23*F23</f>
        <v>0</v>
      </c>
    </row>
    <row r="24" spans="1:12" ht="15.75" thickBot="1">
      <c r="A24" s="33" t="s">
        <v>29</v>
      </c>
      <c r="B24" s="33"/>
      <c r="C24" s="33"/>
      <c r="D24" s="33"/>
      <c r="E24" s="33"/>
      <c r="F24" s="33"/>
      <c r="G24" s="33"/>
      <c r="H24" s="33"/>
      <c r="I24" s="33"/>
      <c r="J24" s="33"/>
      <c r="K24" s="22">
        <f>SUM(K22:K23)</f>
        <v>0</v>
      </c>
      <c r="L24" s="22">
        <f>SUM(L22:L23)</f>
        <v>0</v>
      </c>
    </row>
    <row r="25" spans="1:12" ht="15.75" thickBot="1">
      <c r="A25" s="2"/>
      <c r="K25" s="21"/>
      <c r="L25" s="21"/>
    </row>
    <row r="26" spans="1:12" ht="60.75" thickBot="1">
      <c r="A26" s="12" t="s">
        <v>33</v>
      </c>
      <c r="B26" s="13" t="s">
        <v>0</v>
      </c>
      <c r="C26" s="12" t="s">
        <v>1</v>
      </c>
      <c r="D26" s="14" t="s">
        <v>2</v>
      </c>
      <c r="E26" s="15" t="s">
        <v>4</v>
      </c>
      <c r="F26" s="16" t="s">
        <v>34</v>
      </c>
      <c r="G26" s="17" t="s">
        <v>26</v>
      </c>
      <c r="H26" s="18" t="s">
        <v>3</v>
      </c>
      <c r="I26" s="18" t="s">
        <v>5</v>
      </c>
      <c r="J26" s="18" t="s">
        <v>7</v>
      </c>
      <c r="K26" s="18" t="s">
        <v>6</v>
      </c>
      <c r="L26" s="18" t="s">
        <v>8</v>
      </c>
    </row>
    <row r="27" spans="1:12">
      <c r="A27" s="44" t="s">
        <v>13</v>
      </c>
      <c r="B27" s="47" t="s">
        <v>45</v>
      </c>
      <c r="C27" s="47" t="s">
        <v>46</v>
      </c>
      <c r="D27" s="53" t="s">
        <v>47</v>
      </c>
      <c r="E27" s="53" t="s">
        <v>22</v>
      </c>
      <c r="F27" s="42">
        <v>414</v>
      </c>
      <c r="G27" s="50">
        <v>6720000</v>
      </c>
      <c r="H27" s="34"/>
      <c r="I27" s="36"/>
      <c r="J27" s="38">
        <f>H27+(H27*I27)</f>
        <v>0</v>
      </c>
      <c r="K27" s="40">
        <f>H27*F27</f>
        <v>0</v>
      </c>
      <c r="L27" s="40">
        <f>J27*F27</f>
        <v>0</v>
      </c>
    </row>
    <row r="28" spans="1:12" ht="15.75" thickBot="1">
      <c r="A28" s="45"/>
      <c r="B28" s="48"/>
      <c r="C28" s="48"/>
      <c r="D28" s="54"/>
      <c r="E28" s="54"/>
      <c r="F28" s="43"/>
      <c r="G28" s="51"/>
      <c r="H28" s="35"/>
      <c r="I28" s="37"/>
      <c r="J28" s="39"/>
      <c r="K28" s="41"/>
      <c r="L28" s="41"/>
    </row>
    <row r="29" spans="1:12">
      <c r="A29" s="45"/>
      <c r="B29" s="48"/>
      <c r="C29" s="48"/>
      <c r="D29" s="53" t="s">
        <v>48</v>
      </c>
      <c r="E29" s="47" t="s">
        <v>22</v>
      </c>
      <c r="F29" s="42">
        <v>102</v>
      </c>
      <c r="G29" s="51"/>
      <c r="H29" s="34"/>
      <c r="I29" s="55"/>
      <c r="J29" s="38">
        <f>H29+(H29*I29)</f>
        <v>0</v>
      </c>
      <c r="K29" s="40">
        <f>H29*F29</f>
        <v>0</v>
      </c>
      <c r="L29" s="40">
        <f>J29*F29</f>
        <v>0</v>
      </c>
    </row>
    <row r="30" spans="1:12" ht="15.75" thickBot="1">
      <c r="A30" s="45"/>
      <c r="B30" s="48"/>
      <c r="C30" s="48"/>
      <c r="D30" s="54"/>
      <c r="E30" s="49"/>
      <c r="F30" s="43"/>
      <c r="G30" s="51"/>
      <c r="H30" s="35"/>
      <c r="I30" s="56"/>
      <c r="J30" s="39"/>
      <c r="K30" s="41"/>
      <c r="L30" s="41"/>
    </row>
    <row r="31" spans="1:12">
      <c r="A31" s="45"/>
      <c r="B31" s="48"/>
      <c r="C31" s="48"/>
      <c r="D31" s="53" t="s">
        <v>49</v>
      </c>
      <c r="E31" s="47" t="s">
        <v>22</v>
      </c>
      <c r="F31" s="42">
        <v>366</v>
      </c>
      <c r="G31" s="51"/>
      <c r="H31" s="34"/>
      <c r="I31" s="36"/>
      <c r="J31" s="38">
        <f>H31+(H31*I31)</f>
        <v>0</v>
      </c>
      <c r="K31" s="40">
        <f>H31*F31</f>
        <v>0</v>
      </c>
      <c r="L31" s="40">
        <f>J31*F31</f>
        <v>0</v>
      </c>
    </row>
    <row r="32" spans="1:12" ht="15.75" thickBot="1">
      <c r="A32" s="46"/>
      <c r="B32" s="49"/>
      <c r="C32" s="49"/>
      <c r="D32" s="54"/>
      <c r="E32" s="49"/>
      <c r="F32" s="43"/>
      <c r="G32" s="52"/>
      <c r="H32" s="35"/>
      <c r="I32" s="37"/>
      <c r="J32" s="39"/>
      <c r="K32" s="41"/>
      <c r="L32" s="41"/>
    </row>
    <row r="33" spans="1:12" ht="15.75" thickBot="1">
      <c r="A33" s="33" t="s">
        <v>30</v>
      </c>
      <c r="B33" s="33"/>
      <c r="C33" s="33"/>
      <c r="D33" s="33"/>
      <c r="E33" s="33"/>
      <c r="F33" s="33"/>
      <c r="G33" s="33"/>
      <c r="H33" s="33"/>
      <c r="I33" s="33"/>
      <c r="J33" s="33"/>
      <c r="K33" s="22">
        <f>SUM(K27:K32)</f>
        <v>0</v>
      </c>
      <c r="L33" s="22">
        <f>SUM(L27:L32)</f>
        <v>0</v>
      </c>
    </row>
    <row r="34" spans="1:12">
      <c r="A34" s="2"/>
      <c r="K34" s="21"/>
      <c r="L34" s="21"/>
    </row>
    <row r="35" spans="1:12">
      <c r="A35" s="2" t="s">
        <v>10</v>
      </c>
      <c r="K35" s="21"/>
      <c r="L35" s="21"/>
    </row>
    <row r="37" spans="1:12">
      <c r="F37" s="8"/>
      <c r="G37" s="10"/>
      <c r="L37" s="80"/>
    </row>
    <row r="57" spans="1:8">
      <c r="A57" s="7"/>
      <c r="H57" s="8"/>
    </row>
    <row r="58" spans="1:8">
      <c r="B58" s="2"/>
      <c r="C58" s="2"/>
      <c r="D58" s="2"/>
      <c r="E58" s="2"/>
      <c r="F58" s="2"/>
      <c r="G58" s="2"/>
      <c r="H58" s="2"/>
    </row>
  </sheetData>
  <mergeCells count="71">
    <mergeCell ref="C12:C13"/>
    <mergeCell ref="C17:C18"/>
    <mergeCell ref="C22:C23"/>
    <mergeCell ref="A12:A13"/>
    <mergeCell ref="B12:B13"/>
    <mergeCell ref="A17:A18"/>
    <mergeCell ref="B17:B18"/>
    <mergeCell ref="A22:A23"/>
    <mergeCell ref="B22:B23"/>
    <mergeCell ref="A1:L1"/>
    <mergeCell ref="A2:L2"/>
    <mergeCell ref="A7:A8"/>
    <mergeCell ref="B7:B8"/>
    <mergeCell ref="C7:C8"/>
    <mergeCell ref="A4:C4"/>
    <mergeCell ref="D4:L4"/>
    <mergeCell ref="D12:D13"/>
    <mergeCell ref="G7:G8"/>
    <mergeCell ref="E7:E8"/>
    <mergeCell ref="E27:E28"/>
    <mergeCell ref="F27:F28"/>
    <mergeCell ref="H27:H28"/>
    <mergeCell ref="I27:I28"/>
    <mergeCell ref="E22:E23"/>
    <mergeCell ref="G22:G23"/>
    <mergeCell ref="A9:J9"/>
    <mergeCell ref="A14:J14"/>
    <mergeCell ref="A19:J19"/>
    <mergeCell ref="A24:J24"/>
    <mergeCell ref="L12:L13"/>
    <mergeCell ref="I12:I13"/>
    <mergeCell ref="E12:E13"/>
    <mergeCell ref="F12:F13"/>
    <mergeCell ref="G12:G13"/>
    <mergeCell ref="H12:H13"/>
    <mergeCell ref="K12:K13"/>
    <mergeCell ref="J12:J13"/>
    <mergeCell ref="G17:G18"/>
    <mergeCell ref="D17:D18"/>
    <mergeCell ref="E17:E18"/>
    <mergeCell ref="F17:F18"/>
    <mergeCell ref="H17:H18"/>
    <mergeCell ref="I17:I18"/>
    <mergeCell ref="J17:J18"/>
    <mergeCell ref="K17:K18"/>
    <mergeCell ref="L31:L32"/>
    <mergeCell ref="L17:L18"/>
    <mergeCell ref="H29:H30"/>
    <mergeCell ref="I29:I30"/>
    <mergeCell ref="J29:J30"/>
    <mergeCell ref="K29:K30"/>
    <mergeCell ref="L29:L30"/>
    <mergeCell ref="J27:J28"/>
    <mergeCell ref="K27:K28"/>
    <mergeCell ref="L27:L28"/>
    <mergeCell ref="A33:J33"/>
    <mergeCell ref="H31:H32"/>
    <mergeCell ref="I31:I32"/>
    <mergeCell ref="J31:J32"/>
    <mergeCell ref="K31:K32"/>
    <mergeCell ref="F31:F32"/>
    <mergeCell ref="A27:A32"/>
    <mergeCell ref="B27:B32"/>
    <mergeCell ref="C27:C32"/>
    <mergeCell ref="G27:G32"/>
    <mergeCell ref="D29:D30"/>
    <mergeCell ref="E29:E30"/>
    <mergeCell ref="F29:F30"/>
    <mergeCell ref="D31:D32"/>
    <mergeCell ref="E31:E32"/>
    <mergeCell ref="D27:D28"/>
  </mergeCells>
  <pageMargins left="0.23622047244094491" right="0.23622047244094491" top="0.74803149606299213" bottom="0.74803149606299213" header="0.31496062992125984" footer="0.31496062992125984"/>
  <pageSetup paperSize="9" scale="59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2022-07-29T08:08:21Z</cp:lastPrinted>
  <dcterms:created xsi:type="dcterms:W3CDTF">2018-10-10T08:23:47Z</dcterms:created>
  <dcterms:modified xsi:type="dcterms:W3CDTF">2022-07-29T08:08:24Z</dcterms:modified>
</cp:coreProperties>
</file>