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92" activeTab="0"/>
  </bookViews>
  <sheets>
    <sheet name="Cenik" sheetId="1" r:id="rId1"/>
  </sheets>
  <definedNames/>
  <calcPr fullCalcOnLoad="1"/>
</workbook>
</file>

<file path=xl/sharedStrings.xml><?xml version="1.0" encoding="utf-8"?>
<sst xmlns="http://schemas.openxmlformats.org/spreadsheetml/2006/main" count="484" uniqueCount="309">
  <si>
    <t>ks</t>
  </si>
  <si>
    <t>Celková cena</t>
  </si>
  <si>
    <t>s DPH</t>
  </si>
  <si>
    <t>DPH</t>
  </si>
  <si>
    <t>Cena s DPH</t>
  </si>
  <si>
    <t>Cena bez DPH</t>
  </si>
  <si>
    <t>Č.</t>
  </si>
  <si>
    <t>Obj.č.</t>
  </si>
  <si>
    <t>Název</t>
  </si>
  <si>
    <t>Cena/ks</t>
  </si>
  <si>
    <t>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</si>
  <si>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</si>
  <si>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</si>
  <si>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</si>
  <si>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</si>
  <si>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</si>
  <si>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</si>
  <si>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</si>
  <si>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</si>
  <si>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</si>
  <si>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</si>
  <si>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</si>
  <si>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</si>
  <si>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</si>
  <si>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</si>
  <si>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</si>
  <si>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</si>
  <si>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</si>
  <si>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</si>
  <si>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</si>
  <si>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</si>
  <si>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</si>
  <si>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</si>
  <si>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</si>
  <si>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</si>
  <si>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</si>
  <si>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</si>
  <si>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</si>
  <si>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</si>
  <si>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</si>
  <si>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</si>
  <si>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</si>
  <si>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</si>
  <si>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</si>
  <si>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</si>
  <si>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</si>
  <si>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</si>
  <si>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</si>
  <si>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</si>
  <si>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</si>
  <si>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</si>
  <si>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</si>
  <si>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</si>
  <si>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</si>
  <si>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</si>
  <si>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</si>
  <si>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</si>
  <si>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</si>
  <si>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</si>
  <si>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</si>
  <si>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</si>
  <si>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</si>
  <si>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</si>
  <si>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</si>
  <si>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</si>
  <si>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</si>
  <si>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</si>
  <si>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</si>
  <si>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</si>
  <si>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</si>
  <si>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</si>
  <si>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</si>
  <si>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</si>
  <si>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</si>
  <si>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</si>
  <si>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</si>
  <si>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</si>
  <si>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</si>
  <si>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</si>
  <si>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</si>
  <si>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</si>
  <si>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</si>
  <si>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</si>
  <si>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</si>
  <si>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</si>
  <si>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</si>
  <si>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</si>
  <si>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</si>
  <si>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</si>
  <si>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</si>
  <si>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</si>
  <si>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</si>
  <si>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</si>
  <si>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</si>
  <si>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</si>
  <si>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</si>
  <si>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</si>
  <si>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</si>
  <si>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</si>
  <si>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</si>
  <si>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</si>
  <si>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</si>
  <si>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</si>
  <si>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</si>
  <si>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</si>
  <si>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</si>
  <si>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</si>
  <si>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</si>
  <si>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</si>
  <si>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</si>
  <si>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</si>
  <si>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</si>
  <si>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</si>
  <si>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</si>
  <si>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</si>
  <si>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</si>
  <si>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</si>
  <si>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</si>
  <si>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</si>
  <si>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</si>
  <si>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</si>
  <si>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</si>
  <si>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</si>
  <si>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Datum vystavení:</t>
  </si>
  <si>
    <t>Datum výtisku:</t>
  </si>
  <si>
    <t>Montáž a doprava</t>
  </si>
  <si>
    <t>1.03 Oficína</t>
  </si>
  <si>
    <t>Horní prodejní regál za tárou 60x120x35cm</t>
  </si>
  <si>
    <t>Přední obklad 590x90x4cm</t>
  </si>
  <si>
    <t>Přední obklad 420x90x4cm</t>
  </si>
  <si>
    <t>Police na odkládání tašek 140x4x20cm</t>
  </si>
  <si>
    <t>Rampa nad táru 1100x4x35cm</t>
  </si>
  <si>
    <t>Rampa za tárou 1200x4x35cm</t>
  </si>
  <si>
    <t>Infopanel na táru za PC 60x40x4cm</t>
  </si>
  <si>
    <t>Podstavec pod PC 60x15x50cm</t>
  </si>
  <si>
    <t>Sk 2dv 75x60x35cm</t>
  </si>
  <si>
    <t>Sk 1dv 30x210x30cm</t>
  </si>
  <si>
    <t>Sk prosklená osvětlená 2dv s policemi 75x150x30cm</t>
  </si>
  <si>
    <t>Sk prosklená osvětlená 2dv s trny 75x150x30cm</t>
  </si>
  <si>
    <t>Plátek 375x35cm</t>
  </si>
  <si>
    <t>Infopanel nad sk 420x30x1,8cm</t>
  </si>
  <si>
    <t>Sk 1dv 40x210x42cm</t>
  </si>
  <si>
    <t>Sk 2dv 80x60x42cm</t>
  </si>
  <si>
    <t>Plátek 320x35cm</t>
  </si>
  <si>
    <t>Infopanel nad kaskádovité police 390x30x1,8cm</t>
  </si>
  <si>
    <t>Sk 2dv 85x60x42cm</t>
  </si>
  <si>
    <t>Sk 1dv 30x210x42cm</t>
  </si>
  <si>
    <t>Sk 1dv 43x210x42cm</t>
  </si>
  <si>
    <t>Plátek 255x35cm</t>
  </si>
  <si>
    <t>Dětský koutek - stolek+židle</t>
  </si>
  <si>
    <t>Stolek 50x60x40cm</t>
  </si>
  <si>
    <t>1.04 Konzultační místnost</t>
  </si>
  <si>
    <t>Věšáková stěna s policí 80x180x20cm</t>
  </si>
  <si>
    <t>Kancelářský stůl 180x75x70cm</t>
  </si>
  <si>
    <t>Jednací nástavba r40x75cm</t>
  </si>
  <si>
    <t>Hor sk 2dv 80x73x33cm</t>
  </si>
  <si>
    <t>Hor sk ot 80x73x33cm</t>
  </si>
  <si>
    <t>Sk s nikou 4dv 80x190x40cm</t>
  </si>
  <si>
    <t>1.09 Kancelář</t>
  </si>
  <si>
    <t>Kancelářský stůl rohový 190x75x95cm</t>
  </si>
  <si>
    <t>Sk přístavná s plátkem 90x75x40cm</t>
  </si>
  <si>
    <t>Nástavec na stůl 60x35x30cm</t>
  </si>
  <si>
    <t>Hor sk 2dv 70x73x33cm</t>
  </si>
  <si>
    <t>Sk 2dv 80x190x40cm</t>
  </si>
  <si>
    <t>Sk s nikou 2dv s plátkem 80x120x40cm</t>
  </si>
  <si>
    <t>Sk 1dv s plátkem 40x120x40cm</t>
  </si>
  <si>
    <t>Věšáková stěna 40x30cm</t>
  </si>
  <si>
    <t>1.10 Kancelář vedoucího lékárníka</t>
  </si>
  <si>
    <t>Kancelářský stůl rohový 165x75x95cm</t>
  </si>
  <si>
    <t>Jednací nástavba kulatá 165x75x40cm</t>
  </si>
  <si>
    <t>1.05 Sklad chodba</t>
  </si>
  <si>
    <t>Kancelářský stůl 160x75x70cm</t>
  </si>
  <si>
    <t>Regál policový 60x210x40cm</t>
  </si>
  <si>
    <t>Regál policový 80x210x40cm</t>
  </si>
  <si>
    <t>1.19 Denní místnost</t>
  </si>
  <si>
    <t>Stůl 90x175x160cm</t>
  </si>
  <si>
    <t>Lavice s krytem na radiátor 220cm</t>
  </si>
  <si>
    <t>Sk dřezová 1dv 60x90x60cm</t>
  </si>
  <si>
    <t>Sk 1dv 1-zas 60x90x60cn</t>
  </si>
  <si>
    <t>Sk 3-zas 80x90x60cm</t>
  </si>
  <si>
    <t>Sk 1dv 60x90x60cm</t>
  </si>
  <si>
    <t>Pracovní deska 270cm</t>
  </si>
  <si>
    <t>Jednodřez s odkapem + baterie</t>
  </si>
  <si>
    <t xml:space="preserve">Odpadkový koš vestavný </t>
  </si>
  <si>
    <t>Hor sk 1dv 60x73x33cm</t>
  </si>
  <si>
    <t>Hor sk 1dv na MW 60x80x33cm</t>
  </si>
  <si>
    <t>1.16 Příjem</t>
  </si>
  <si>
    <t>Nerezový pojízdný stolek</t>
  </si>
  <si>
    <t>Pracovní deska 210x50cm</t>
  </si>
  <si>
    <t>1.25 Kancelář</t>
  </si>
  <si>
    <t>Kancelářský stůl rohový 160x75x80cm</t>
  </si>
  <si>
    <t>Jednací nástavba kulatá 125x75x35cm</t>
  </si>
  <si>
    <t>1.24 Sklad léčiv nemocnice</t>
  </si>
  <si>
    <t>Sk ot 60x70x30cm</t>
  </si>
  <si>
    <t>Regál policový 150x210x45cm</t>
  </si>
  <si>
    <t>Regál policový 80x210x33cm</t>
  </si>
  <si>
    <t>Regál policový 40x210x33cm</t>
  </si>
  <si>
    <t>Regál policový pevná záda 150x210x45cm</t>
  </si>
  <si>
    <t>1.27 Sklad zdravotnického materiálu</t>
  </si>
  <si>
    <t>Trezor 1dv II. třídy</t>
  </si>
  <si>
    <t>Židle</t>
  </si>
  <si>
    <t>Kancelářské židle pojízdné</t>
  </si>
  <si>
    <t>Kancelářské židle jednací</t>
  </si>
  <si>
    <t>Židle laboratorní pojízdná vyvíšená</t>
  </si>
  <si>
    <t xml:space="preserve">Židle jídelní </t>
  </si>
  <si>
    <t xml:space="preserve">Židle plastové do oficíny </t>
  </si>
  <si>
    <t>1.13 Sklad cytostatik</t>
  </si>
  <si>
    <t>Sk šatní 1dv dělená 50x190x40cm</t>
  </si>
  <si>
    <t xml:space="preserve">Věšáková stěna 60x90cm </t>
  </si>
  <si>
    <t>1.35 a 1.40 Řidiči</t>
  </si>
  <si>
    <t>Sk šatní 1dv dělená 45x180x60cm</t>
  </si>
  <si>
    <t>SS</t>
  </si>
  <si>
    <t>Stůl kancelářský 130x75x70cm</t>
  </si>
  <si>
    <t>Kon</t>
  </si>
  <si>
    <t>1.39 Dispčerka</t>
  </si>
  <si>
    <t>Stůl kancelářský 210x75x70cm</t>
  </si>
  <si>
    <t>Stůl kancelářský 12075x70cm</t>
  </si>
  <si>
    <t>Sk šatní 2dv 80x190x40cm</t>
  </si>
  <si>
    <t>1.32 Hala</t>
  </si>
  <si>
    <t>Sk policová 1dv 55x180x45cm</t>
  </si>
  <si>
    <t>Sk na koš na špinavé prádlo 55x110x55cm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</si>
  <si>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</si>
  <si>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</si>
  <si>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</si>
  <si>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</si>
  <si>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</si>
  <si>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</si>
  <si>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</si>
  <si>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</si>
  <si>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</si>
  <si>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</si>
  <si>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</si>
  <si>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</si>
  <si>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</si>
  <si>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</si>
  <si>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</si>
  <si>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</si>
  <si>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</si>
  <si>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</si>
  <si>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</si>
  <si>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Sk 1dv před sloupy 50x100x15cm</t>
  </si>
  <si>
    <t>Infopanel na skupiny léčiv za táru 80x40x1,8cm</t>
  </si>
  <si>
    <t xml:space="preserve">Prodejní vitríny </t>
  </si>
  <si>
    <t>Boty</t>
  </si>
  <si>
    <t>Vstup</t>
  </si>
  <si>
    <t>Celková cena bez DPH</t>
  </si>
  <si>
    <t xml:space="preserve">Celková cena  </t>
  </si>
  <si>
    <t>Prostor za výdejem</t>
  </si>
  <si>
    <t>Horní sk otevřená 85x50x70cm</t>
  </si>
  <si>
    <t xml:space="preserve">Sk 4-zas na kasu plnovýsuv s tlumením 50x100x55cm </t>
  </si>
  <si>
    <t xml:space="preserve">Sk 4-zas na kasu plnovýsuv s tlumením 70x100x55cm </t>
  </si>
  <si>
    <t>Sk 4-zás. plnovýsuv s tlumením 85x210x90cm</t>
  </si>
  <si>
    <t>Regál ot. pol 30x210x90cm</t>
  </si>
  <si>
    <t>Regál ot. pol 80x210x35cm</t>
  </si>
  <si>
    <t>Regál ot. pol 130x210x35cm</t>
  </si>
  <si>
    <t>14.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</si>
  <si>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</si>
  <si>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</si>
  <si>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</si>
  <si>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</si>
  <si>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</si>
  <si>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</si>
  <si>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</si>
  <si>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</si>
  <si>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</si>
  <si>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</si>
  <si>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</si>
  <si>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</si>
  <si>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</si>
  <si>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</si>
  <si>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</si>
  <si>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</si>
  <si>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</si>
  <si>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</si>
  <si>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</si>
  <si>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</si>
  <si>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</si>
  <si>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</si>
  <si>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</si>
  <si>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</si>
  <si>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Police na obuv 160x151x30cm LED osvětlení</t>
  </si>
  <si>
    <t>Police na obuv 255x151x30cm LED osvětlení</t>
  </si>
  <si>
    <t>Ks</t>
  </si>
  <si>
    <t>Sk 5-zas 80x90x55cm PHARMA sytém celokovové zásuvky i dno , stavitelná příčná děltka 20ks v zásuvce</t>
  </si>
  <si>
    <t>Sk 5-zas 60x90x55cm PHARMA sytémcelokovové zásuvky i dno , stavitelná příčná děltka 20ks v zásuvce</t>
  </si>
  <si>
    <t>Sk 6-zas 80x100x55cm PHARMA sytém celokovové zásuvky i dno , stavitelná příčná děltka 20ks v zásuvce</t>
  </si>
  <si>
    <t>Sk 6-zas 60x100x55cm PHARMA sytém celokovové zásuvky i dno , stavitelná příčná děltka 20ks v zásuvce</t>
  </si>
  <si>
    <t>Sk 8-zas 80x120x55cm PHARMA sytém celokovové zásuvky i dno , stavitelná příčná děltka 20ks v zásuvce</t>
  </si>
  <si>
    <t>Sk 8-zas 60x120x55cm PHARMA sytém celokovové zásuvky i dno , stavitelná příčná děltka 20ks v zásuvce</t>
  </si>
  <si>
    <t>Sk rohová na PC 140x100x55cm + rozvody 230V a světel</t>
  </si>
  <si>
    <t>Prodejní vitrína 1dv za tárou 30x210x40cm dub</t>
  </si>
  <si>
    <t>Osvětlení pracovního prostoru nad táry 18W</t>
  </si>
  <si>
    <t>31.</t>
  </si>
  <si>
    <t>Zástěna covidová z bezpečnostního skla 130x110x10cm</t>
  </si>
  <si>
    <t>Sk 22-zás. rám kov PHARMA systém 85x160x90cm +sytém celokovové zásuvky i dno , stavitelná příčná děltka 20ks v zásuvce</t>
  </si>
  <si>
    <t>Trezor 179x80x60cm II. bezpečnostní třídy</t>
  </si>
  <si>
    <t>Kontejner 4-zas.pogumovaná kolečka výsuv s kovovými postranicemi + zámek</t>
  </si>
  <si>
    <t>Horní prodejní regál za tárou 80x90x35cm lišta na cenovky</t>
  </si>
  <si>
    <t>Horní prodejní regál za tárou 90x90x35cm lišta na cenovky</t>
  </si>
  <si>
    <t>Horní prodejní regál za tárou 80x120x35cm lišta na cenovky</t>
  </si>
  <si>
    <t>Vitrína na táře Al rám 60x110x35cm led osvětlení lišta na cenovky</t>
  </si>
  <si>
    <t>Vitrína na táře Al rám 80x110x35cm led osvětlení lišta na cenovky</t>
  </si>
  <si>
    <t>Plát na táru 570x4x120cm pracovní deska</t>
  </si>
  <si>
    <t>Plát na táru 400x4x120cm pracovní deska</t>
  </si>
  <si>
    <t>Plát na sk rohový 450x4x240cm pracovní deska</t>
  </si>
  <si>
    <t>Plát na sk mezi sloupy 400x4x55cm pracovní deska</t>
  </si>
  <si>
    <r>
      <rPr>
        <b/>
        <sz val="10"/>
        <rFont val="Arial CE"/>
        <family val="2"/>
      </rPr>
      <t>Poznámka:</t>
    </r>
    <r>
      <rPr>
        <sz val="10"/>
        <rFont val="Arial CE"/>
        <family val="0"/>
      </rPr>
      <t xml:space="preserve">  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
Označení výrobků konkrétním výrobcem v realizační dokumentaci stavby vyjadřuje standard požadované kvality. Pokud účastník nabídne jiný produkt je povinen dodržet standard a zároveň, přejímá odpovědnost za správnost náhrady, tj. splnění všech parametrů a koordinaci se všemi navazujícími profesemi. Případná úprava projektu pro provádění stavby bude na náklady účastníka (vybraného dodavatele).
Při realizaci je dodavatel povinen koordinovat postup prací se stavbou a ostatními profesemi, postupovat v souladu příslušnými předpisy a návody pro montáž jednotlivých zařízení, dodržovat bezpečnostní a protipožární předpisy.</t>
    </r>
  </si>
  <si>
    <t>CENOVÁ NABÍDKA VYBAVENÍ LÉKÁRNY</t>
  </si>
  <si>
    <t>Příloha č. 1a) Zadávacích podmínek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</si>
</sst>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_-* #,##0.0\ &quot;Kč&quot;_-;\-* #,##0.0\ &quot;Kč&quot;_-;_-* &quot;-&quot;?\ &quot;Kč&quot;_-;_-@_-"/>
    <numFmt numFmtId="168" formatCode="#,##0\ _K_č"/>
    <numFmt numFmtId="169" formatCode="#,##0.00\ _K_č"/>
    <numFmt numFmtId="170" formatCode="0.0"/>
    <numFmt numFmtId="171" formatCode="[$-405]d\.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1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13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b/>
      <sz val="10"/>
      <name val="Arial CE"/>
      <family val="2"/>
    </font>
    <font>
      <b/>
      <i/>
      <u val="single"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49">
      <alignment/>
      <protection/>
    </xf>
    <xf numFmtId="0" fontId="5" fillId="0" borderId="0" xfId="49" applyBorder="1">
      <alignment/>
      <protection/>
    </xf>
    <xf numFmtId="0" fontId="5" fillId="0" borderId="11" xfId="49" applyBorder="1">
      <alignment/>
      <protection/>
    </xf>
    <xf numFmtId="0" fontId="7" fillId="0" borderId="12" xfId="49" applyFont="1" applyBorder="1">
      <alignment/>
      <protection/>
    </xf>
    <xf numFmtId="0" fontId="7" fillId="0" borderId="0" xfId="49" applyFont="1" applyBorder="1">
      <alignment/>
      <protection/>
    </xf>
    <xf numFmtId="0" fontId="7" fillId="0" borderId="11" xfId="49" applyFont="1" applyBorder="1">
      <alignment/>
      <protection/>
    </xf>
    <xf numFmtId="0" fontId="7" fillId="0" borderId="0" xfId="49" applyFont="1">
      <alignment/>
      <protection/>
    </xf>
    <xf numFmtId="9" fontId="7" fillId="0" borderId="0" xfId="53" applyFont="1" applyBorder="1" applyAlignment="1">
      <alignment horizontal="center"/>
    </xf>
    <xf numFmtId="42" fontId="7" fillId="0" borderId="11" xfId="49" applyNumberFormat="1" applyFont="1" applyBorder="1" applyAlignment="1">
      <alignment horizontal="center"/>
      <protection/>
    </xf>
    <xf numFmtId="0" fontId="8" fillId="0" borderId="13" xfId="49" applyFont="1" applyBorder="1">
      <alignment/>
      <protection/>
    </xf>
    <xf numFmtId="0" fontId="8" fillId="0" borderId="14" xfId="49" applyFont="1" applyBorder="1">
      <alignment/>
      <protection/>
    </xf>
    <xf numFmtId="0" fontId="8" fillId="0" borderId="15" xfId="49" applyFont="1" applyBorder="1">
      <alignment/>
      <protection/>
    </xf>
    <xf numFmtId="0" fontId="9" fillId="0" borderId="16" xfId="49" applyFont="1" applyBorder="1">
      <alignment/>
      <protection/>
    </xf>
    <xf numFmtId="0" fontId="9" fillId="0" borderId="17" xfId="49" applyFont="1" applyBorder="1">
      <alignment/>
      <protection/>
    </xf>
    <xf numFmtId="0" fontId="9" fillId="0" borderId="18" xfId="49" applyFont="1" applyBorder="1">
      <alignment/>
      <protection/>
    </xf>
    <xf numFmtId="0" fontId="6" fillId="0" borderId="10" xfId="49" applyFont="1" applyBorder="1" applyAlignment="1">
      <alignment/>
      <protection/>
    </xf>
    <xf numFmtId="42" fontId="6" fillId="0" borderId="10" xfId="38" applyNumberFormat="1" applyFont="1" applyBorder="1" applyAlignment="1">
      <alignment horizontal="center"/>
    </xf>
    <xf numFmtId="42" fontId="4" fillId="0" borderId="19" xfId="0" applyNumberFormat="1" applyFont="1" applyBorder="1" applyAlignment="1">
      <alignment/>
    </xf>
    <xf numFmtId="0" fontId="10" fillId="0" borderId="20" xfId="49" applyFont="1" applyBorder="1" applyAlignment="1">
      <alignment/>
      <protection/>
    </xf>
    <xf numFmtId="0" fontId="10" fillId="0" borderId="21" xfId="49" applyFont="1" applyBorder="1" applyAlignment="1">
      <alignment/>
      <protection/>
    </xf>
    <xf numFmtId="0" fontId="10" fillId="0" borderId="10" xfId="49" applyFont="1" applyBorder="1" applyAlignment="1">
      <alignment/>
      <protection/>
    </xf>
    <xf numFmtId="42" fontId="10" fillId="0" borderId="10" xfId="38" applyNumberFormat="1" applyFont="1" applyBorder="1" applyAlignment="1">
      <alignment horizontal="center"/>
    </xf>
    <xf numFmtId="9" fontId="11" fillId="0" borderId="10" xfId="53" applyFont="1" applyBorder="1" applyAlignment="1">
      <alignment/>
    </xf>
    <xf numFmtId="42" fontId="11" fillId="0" borderId="19" xfId="0" applyNumberFormat="1" applyFont="1" applyBorder="1" applyAlignment="1">
      <alignment/>
    </xf>
    <xf numFmtId="0" fontId="10" fillId="0" borderId="22" xfId="49" applyFont="1" applyBorder="1" applyAlignment="1">
      <alignment/>
      <protection/>
    </xf>
    <xf numFmtId="0" fontId="11" fillId="0" borderId="10" xfId="0" applyFont="1" applyBorder="1" applyAlignment="1">
      <alignment vertical="center"/>
    </xf>
    <xf numFmtId="0" fontId="5" fillId="0" borderId="0" xfId="50">
      <alignment/>
      <protection/>
    </xf>
    <xf numFmtId="0" fontId="12" fillId="0" borderId="0" xfId="50" applyFont="1" applyBorder="1" applyAlignment="1">
      <alignment horizontal="right"/>
      <protection/>
    </xf>
    <xf numFmtId="14" fontId="5" fillId="0" borderId="23" xfId="49" applyNumberFormat="1" applyBorder="1" applyAlignment="1">
      <alignment horizontal="left"/>
      <protection/>
    </xf>
    <xf numFmtId="0" fontId="11" fillId="0" borderId="0" xfId="0" applyFont="1" applyBorder="1" applyAlignment="1">
      <alignment vertical="center"/>
    </xf>
    <xf numFmtId="0" fontId="10" fillId="0" borderId="24" xfId="49" applyFont="1" applyBorder="1" applyAlignment="1">
      <alignment/>
      <protection/>
    </xf>
    <xf numFmtId="0" fontId="11" fillId="0" borderId="21" xfId="0" applyFont="1" applyBorder="1" applyAlignment="1">
      <alignment vertical="center"/>
    </xf>
    <xf numFmtId="42" fontId="7" fillId="0" borderId="0" xfId="49" applyNumberFormat="1" applyFont="1" applyBorder="1">
      <alignment/>
      <protection/>
    </xf>
    <xf numFmtId="42" fontId="7" fillId="0" borderId="0" xfId="38" applyNumberFormat="1" applyFont="1" applyBorder="1" applyAlignment="1">
      <alignment horizontal="center"/>
    </xf>
    <xf numFmtId="0" fontId="7" fillId="0" borderId="0" xfId="38" applyNumberFormat="1" applyFont="1" applyBorder="1" applyAlignment="1">
      <alignment horizontal="center"/>
    </xf>
    <xf numFmtId="9" fontId="1" fillId="0" borderId="0" xfId="53" applyFont="1" applyBorder="1" applyAlignment="1">
      <alignment/>
    </xf>
    <xf numFmtId="42" fontId="10" fillId="0" borderId="21" xfId="38" applyNumberFormat="1" applyFont="1" applyBorder="1" applyAlignment="1">
      <alignment horizontal="center"/>
    </xf>
    <xf numFmtId="9" fontId="11" fillId="0" borderId="21" xfId="53" applyFont="1" applyBorder="1" applyAlignment="1">
      <alignment/>
    </xf>
    <xf numFmtId="42" fontId="11" fillId="0" borderId="25" xfId="0" applyNumberFormat="1" applyFont="1" applyBorder="1" applyAlignment="1">
      <alignment/>
    </xf>
    <xf numFmtId="0" fontId="10" fillId="0" borderId="10" xfId="49" applyFont="1" applyBorder="1">
      <alignment/>
      <protection/>
    </xf>
    <xf numFmtId="0" fontId="10" fillId="33" borderId="26" xfId="49" applyFont="1" applyFill="1" applyBorder="1" applyAlignment="1">
      <alignment/>
      <protection/>
    </xf>
    <xf numFmtId="0" fontId="10" fillId="33" borderId="27" xfId="49" applyFont="1" applyFill="1" applyBorder="1" applyAlignment="1">
      <alignment/>
      <protection/>
    </xf>
    <xf numFmtId="0" fontId="11" fillId="33" borderId="28" xfId="0" applyFont="1" applyFill="1" applyBorder="1" applyAlignment="1">
      <alignment vertical="center"/>
    </xf>
    <xf numFmtId="0" fontId="10" fillId="33" borderId="28" xfId="49" applyFont="1" applyFill="1" applyBorder="1" applyAlignment="1">
      <alignment/>
      <protection/>
    </xf>
    <xf numFmtId="42" fontId="10" fillId="33" borderId="28" xfId="38" applyNumberFormat="1" applyFont="1" applyFill="1" applyBorder="1" applyAlignment="1">
      <alignment horizontal="center"/>
    </xf>
    <xf numFmtId="9" fontId="11" fillId="33" borderId="28" xfId="53" applyFont="1" applyFill="1" applyBorder="1" applyAlignment="1">
      <alignment/>
    </xf>
    <xf numFmtId="42" fontId="11" fillId="33" borderId="29" xfId="0" applyNumberFormat="1" applyFont="1" applyFill="1" applyBorder="1" applyAlignment="1">
      <alignment/>
    </xf>
    <xf numFmtId="0" fontId="13" fillId="33" borderId="28" xfId="0" applyFont="1" applyFill="1" applyBorder="1" applyAlignment="1">
      <alignment vertical="center"/>
    </xf>
    <xf numFmtId="0" fontId="10" fillId="0" borderId="30" xfId="49" applyFont="1" applyBorder="1" applyAlignment="1">
      <alignment/>
      <protection/>
    </xf>
    <xf numFmtId="0" fontId="12" fillId="0" borderId="26" xfId="49" applyFont="1" applyBorder="1" applyAlignment="1">
      <alignment vertical="center"/>
      <protection/>
    </xf>
    <xf numFmtId="0" fontId="12" fillId="0" borderId="28" xfId="49" applyFont="1" applyBorder="1" applyAlignment="1">
      <alignment vertical="center"/>
      <protection/>
    </xf>
    <xf numFmtId="0" fontId="12" fillId="0" borderId="28" xfId="49" applyFont="1" applyBorder="1" applyAlignment="1">
      <alignment horizontal="center" vertical="center"/>
      <protection/>
    </xf>
    <xf numFmtId="0" fontId="12" fillId="0" borderId="29" xfId="49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1" fillId="0" borderId="2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33" borderId="28" xfId="0" applyFont="1" applyFill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3" fillId="33" borderId="31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12" fillId="0" borderId="28" xfId="49" applyFont="1" applyBorder="1" applyAlignment="1">
      <alignment horizontal="center"/>
      <protection/>
    </xf>
    <xf numFmtId="42" fontId="7" fillId="0" borderId="0" xfId="49" applyNumberFormat="1" applyFont="1" applyBorder="1">
      <alignment/>
      <protection/>
    </xf>
    <xf numFmtId="166" fontId="1" fillId="0" borderId="0" xfId="0" applyNumberFormat="1" applyFont="1" applyBorder="1" applyAlignment="1">
      <alignment horizontal="right" vertical="center"/>
    </xf>
    <xf numFmtId="42" fontId="8" fillId="0" borderId="14" xfId="49" applyNumberFormat="1" applyFont="1" applyBorder="1">
      <alignment/>
      <protection/>
    </xf>
    <xf numFmtId="42" fontId="9" fillId="0" borderId="17" xfId="49" applyNumberFormat="1" applyFont="1" applyBorder="1">
      <alignment/>
      <protection/>
    </xf>
    <xf numFmtId="0" fontId="33" fillId="0" borderId="0" xfId="0" applyFont="1" applyAlignment="1">
      <alignment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_Cena s DPH" xfId="49"/>
    <cellStyle name="normální_spokojenost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0"/>
  <sheetViews>
    <sheetView tabSelected="1" zoomScale="130" zoomScaleNormal="130" zoomScalePageLayoutView="0" workbookViewId="0" topLeftCell="A1">
      <selection activeCell="O8" sqref="O8"/>
    </sheetView>
  </sheetViews>
  <sheetFormatPr defaultColWidth="9.00390625" defaultRowHeight="12.75"/>
  <cols>
    <col min="1" max="1" width="0.37109375" style="0" customWidth="1"/>
    <col min="2" max="2" width="3.875" style="0" bestFit="1" customWidth="1"/>
    <col min="3" max="3" width="2.125" style="0" hidden="1" customWidth="1"/>
    <col min="4" max="4" width="19.625" style="0" hidden="1" customWidth="1"/>
    <col min="5" max="5" width="41.125" style="0" bestFit="1" customWidth="1"/>
    <col min="6" max="6" width="2.625" style="0" bestFit="1" customWidth="1"/>
    <col min="7" max="7" width="4.875" style="0" customWidth="1"/>
    <col min="8" max="8" width="8.00390625" style="0" customWidth="1"/>
    <col min="9" max="9" width="10.625" style="0" bestFit="1" customWidth="1"/>
    <col min="10" max="10" width="4.25390625" style="0" customWidth="1"/>
    <col min="11" max="11" width="12.375" style="0" bestFit="1" customWidth="1"/>
  </cols>
  <sheetData>
    <row r="1" ht="23.25">
      <c r="F1" s="62" t="s">
        <v>307</v>
      </c>
    </row>
    <row r="2" ht="23.25">
      <c r="F2" s="62"/>
    </row>
    <row r="3" spans="6:11" ht="13.5" customHeight="1">
      <c r="F3" s="62"/>
      <c r="H3" s="71" t="s">
        <v>308</v>
      </c>
      <c r="I3" s="71"/>
      <c r="J3" s="71"/>
      <c r="K3" s="71"/>
    </row>
    <row r="4" spans="8:11" ht="13.5" thickBot="1">
      <c r="H4" s="71"/>
      <c r="I4" s="71"/>
      <c r="J4" s="71"/>
      <c r="K4" s="71"/>
    </row>
    <row r="5" spans="2:11" s="55" customFormat="1" ht="13.5" thickBot="1">
      <c r="B5" s="51" t="s">
        <v>6</v>
      </c>
      <c r="C5" s="52"/>
      <c r="D5" s="52" t="s">
        <v>7</v>
      </c>
      <c r="E5" s="52" t="s">
        <v>8</v>
      </c>
      <c r="F5" s="66" t="s">
        <v>282</v>
      </c>
      <c r="G5" s="66"/>
      <c r="H5" s="53" t="s">
        <v>9</v>
      </c>
      <c r="I5" s="53" t="s">
        <v>10</v>
      </c>
      <c r="J5" s="53" t="s">
        <v>3</v>
      </c>
      <c r="K5" s="54" t="s">
        <v>4</v>
      </c>
    </row>
    <row r="6" spans="2:11" ht="13.5" thickBot="1">
      <c r="B6" s="42"/>
      <c r="C6" s="43">
        <v>0</v>
      </c>
      <c r="D6" s="44" t="e">
        <f>INDEX(#REF!,C6)</f>
        <v>#REF!</v>
      </c>
      <c r="E6" s="49" t="s">
        <v>126</v>
      </c>
      <c r="F6" s="45"/>
      <c r="G6" s="45"/>
      <c r="H6" s="46"/>
      <c r="I6" s="46"/>
      <c r="J6" s="47"/>
      <c r="K6" s="48"/>
    </row>
    <row r="7" spans="2:11" ht="36">
      <c r="B7" s="20" t="s">
        <v>11</v>
      </c>
      <c r="C7" s="32">
        <v>0</v>
      </c>
      <c r="D7" s="33" t="e">
        <f>INDEX(#REF!,C7)</f>
        <v>#REF!</v>
      </c>
      <c r="E7" s="56" t="s">
        <v>283</v>
      </c>
      <c r="F7" s="21">
        <v>3</v>
      </c>
      <c r="G7" s="21" t="s">
        <v>0</v>
      </c>
      <c r="H7" s="38"/>
      <c r="I7" s="38">
        <f>F7*H7</f>
        <v>0</v>
      </c>
      <c r="J7" s="39">
        <v>0.21</v>
      </c>
      <c r="K7" s="40">
        <f aca="true" t="shared" si="0" ref="K7:K66">J7*I7+I7</f>
        <v>0</v>
      </c>
    </row>
    <row r="8" spans="2:11" ht="36">
      <c r="B8" s="20" t="s">
        <v>12</v>
      </c>
      <c r="C8" s="22">
        <v>0</v>
      </c>
      <c r="D8" s="27" t="e">
        <f>INDEX(#REF!,C8)</f>
        <v>#REF!</v>
      </c>
      <c r="E8" s="57" t="s">
        <v>284</v>
      </c>
      <c r="F8" s="22">
        <v>6</v>
      </c>
      <c r="G8" s="22" t="s">
        <v>0</v>
      </c>
      <c r="H8" s="23"/>
      <c r="I8" s="23">
        <f aca="true" t="shared" si="1" ref="I8:I66">F8*H8</f>
        <v>0</v>
      </c>
      <c r="J8" s="24">
        <v>0.21</v>
      </c>
      <c r="K8" s="25">
        <f t="shared" si="0"/>
        <v>0</v>
      </c>
    </row>
    <row r="9" spans="2:11" ht="24">
      <c r="B9" s="20" t="s">
        <v>13</v>
      </c>
      <c r="C9" s="22">
        <v>0</v>
      </c>
      <c r="D9" s="27" t="e">
        <f>INDEX(#REF!,C9)</f>
        <v>#REF!</v>
      </c>
      <c r="E9" s="57" t="s">
        <v>249</v>
      </c>
      <c r="F9" s="22">
        <v>2</v>
      </c>
      <c r="G9" s="22" t="s">
        <v>0</v>
      </c>
      <c r="H9" s="23"/>
      <c r="I9" s="23">
        <f>F9*H9</f>
        <v>0</v>
      </c>
      <c r="J9" s="24">
        <v>0.21</v>
      </c>
      <c r="K9" s="25">
        <f>J9*I9+I9</f>
        <v>0</v>
      </c>
    </row>
    <row r="10" spans="2:11" ht="24">
      <c r="B10" s="20" t="s">
        <v>14</v>
      </c>
      <c r="C10" s="22">
        <v>0</v>
      </c>
      <c r="D10" s="27" t="e">
        <f>INDEX(#REF!,C10)</f>
        <v>#REF!</v>
      </c>
      <c r="E10" s="57" t="s">
        <v>250</v>
      </c>
      <c r="F10" s="22">
        <v>1</v>
      </c>
      <c r="G10" s="22" t="s">
        <v>0</v>
      </c>
      <c r="H10" s="23"/>
      <c r="I10" s="23">
        <f t="shared" si="1"/>
        <v>0</v>
      </c>
      <c r="J10" s="24">
        <v>0.21</v>
      </c>
      <c r="K10" s="25">
        <f t="shared" si="0"/>
        <v>0</v>
      </c>
    </row>
    <row r="11" spans="2:11" ht="36">
      <c r="B11" s="20" t="s">
        <v>15</v>
      </c>
      <c r="C11" s="22">
        <v>0</v>
      </c>
      <c r="D11" s="27" t="e">
        <f>INDEX(#REF!,C11)</f>
        <v>#REF!</v>
      </c>
      <c r="E11" s="57" t="s">
        <v>285</v>
      </c>
      <c r="F11" s="22">
        <v>4</v>
      </c>
      <c r="G11" s="22" t="s">
        <v>0</v>
      </c>
      <c r="H11" s="23"/>
      <c r="I11" s="23">
        <f t="shared" si="1"/>
        <v>0</v>
      </c>
      <c r="J11" s="24">
        <v>0.21</v>
      </c>
      <c r="K11" s="25">
        <f t="shared" si="0"/>
        <v>0</v>
      </c>
    </row>
    <row r="12" spans="2:11" ht="36">
      <c r="B12" s="20" t="s">
        <v>16</v>
      </c>
      <c r="C12" s="22">
        <v>0</v>
      </c>
      <c r="D12" s="27" t="e">
        <f>INDEX(#REF!,C12)</f>
        <v>#REF!</v>
      </c>
      <c r="E12" s="56" t="s">
        <v>286</v>
      </c>
      <c r="F12" s="21">
        <v>1</v>
      </c>
      <c r="G12" s="22" t="s">
        <v>0</v>
      </c>
      <c r="H12" s="23"/>
      <c r="I12" s="23">
        <f t="shared" si="1"/>
        <v>0</v>
      </c>
      <c r="J12" s="24">
        <v>0.21</v>
      </c>
      <c r="K12" s="25">
        <f t="shared" si="0"/>
        <v>0</v>
      </c>
    </row>
    <row r="13" spans="2:11" ht="36">
      <c r="B13" s="20" t="s">
        <v>17</v>
      </c>
      <c r="C13" s="22">
        <v>0</v>
      </c>
      <c r="D13" s="27" t="e">
        <f>INDEX(#REF!,C13)</f>
        <v>#REF!</v>
      </c>
      <c r="E13" s="57" t="s">
        <v>287</v>
      </c>
      <c r="F13" s="22">
        <v>5</v>
      </c>
      <c r="G13" s="22" t="s">
        <v>0</v>
      </c>
      <c r="H13" s="23"/>
      <c r="I13" s="23">
        <f t="shared" si="1"/>
        <v>0</v>
      </c>
      <c r="J13" s="24">
        <v>0.21</v>
      </c>
      <c r="K13" s="25">
        <f t="shared" si="0"/>
        <v>0</v>
      </c>
    </row>
    <row r="14" spans="2:11" ht="36">
      <c r="B14" s="20" t="s">
        <v>18</v>
      </c>
      <c r="C14" s="22">
        <v>0</v>
      </c>
      <c r="D14" s="27" t="e">
        <f>INDEX(#REF!,C14)</f>
        <v>#REF!</v>
      </c>
      <c r="E14" s="57" t="s">
        <v>288</v>
      </c>
      <c r="F14" s="22">
        <v>1</v>
      </c>
      <c r="G14" s="22" t="s">
        <v>0</v>
      </c>
      <c r="H14" s="23"/>
      <c r="I14" s="23">
        <f t="shared" si="1"/>
        <v>0</v>
      </c>
      <c r="J14" s="24">
        <v>0.21</v>
      </c>
      <c r="K14" s="25">
        <f t="shared" si="0"/>
        <v>0</v>
      </c>
    </row>
    <row r="15" spans="2:11" ht="24">
      <c r="B15" s="20" t="s">
        <v>19</v>
      </c>
      <c r="C15" s="22">
        <v>0</v>
      </c>
      <c r="D15" s="27" t="e">
        <f>INDEX(#REF!,C15)</f>
        <v>#REF!</v>
      </c>
      <c r="E15" s="57" t="s">
        <v>289</v>
      </c>
      <c r="F15" s="22">
        <v>2</v>
      </c>
      <c r="G15" s="22" t="s">
        <v>0</v>
      </c>
      <c r="H15" s="23"/>
      <c r="I15" s="23">
        <f t="shared" si="1"/>
        <v>0</v>
      </c>
      <c r="J15" s="24">
        <v>0.21</v>
      </c>
      <c r="K15" s="25">
        <f t="shared" si="0"/>
        <v>0</v>
      </c>
    </row>
    <row r="16" spans="2:11" ht="12.75">
      <c r="B16" s="20" t="s">
        <v>20</v>
      </c>
      <c r="C16" s="22">
        <v>0</v>
      </c>
      <c r="D16" s="27" t="e">
        <f>INDEX(#REF!,C16)</f>
        <v>#REF!</v>
      </c>
      <c r="E16" s="57" t="s">
        <v>290</v>
      </c>
      <c r="F16" s="22">
        <v>3</v>
      </c>
      <c r="G16" s="22" t="s">
        <v>0</v>
      </c>
      <c r="H16" s="23"/>
      <c r="I16" s="23">
        <f t="shared" si="1"/>
        <v>0</v>
      </c>
      <c r="J16" s="24">
        <v>0.21</v>
      </c>
      <c r="K16" s="25">
        <f t="shared" si="0"/>
        <v>0</v>
      </c>
    </row>
    <row r="17" spans="2:11" ht="12.75">
      <c r="B17" s="20" t="s">
        <v>21</v>
      </c>
      <c r="C17" s="22">
        <v>0</v>
      </c>
      <c r="D17" s="27" t="e">
        <f>INDEX(#REF!,C17)</f>
        <v>#REF!</v>
      </c>
      <c r="E17" s="57" t="s">
        <v>240</v>
      </c>
      <c r="F17" s="22">
        <v>2</v>
      </c>
      <c r="G17" s="22" t="s">
        <v>0</v>
      </c>
      <c r="H17" s="23"/>
      <c r="I17" s="23">
        <f t="shared" si="1"/>
        <v>0</v>
      </c>
      <c r="J17" s="24">
        <v>0.21</v>
      </c>
      <c r="K17" s="25">
        <f t="shared" si="0"/>
        <v>0</v>
      </c>
    </row>
    <row r="18" spans="2:11" ht="24">
      <c r="B18" s="20" t="s">
        <v>22</v>
      </c>
      <c r="C18" s="22">
        <v>0</v>
      </c>
      <c r="D18" s="27" t="e">
        <f>INDEX(#REF!,C18)</f>
        <v>#REF!</v>
      </c>
      <c r="E18" s="57" t="s">
        <v>305</v>
      </c>
      <c r="F18" s="22">
        <v>1</v>
      </c>
      <c r="G18" s="22" t="s">
        <v>0</v>
      </c>
      <c r="H18" s="23"/>
      <c r="I18" s="23">
        <f t="shared" si="1"/>
        <v>0</v>
      </c>
      <c r="J18" s="24">
        <v>0.21</v>
      </c>
      <c r="K18" s="25">
        <f t="shared" si="0"/>
        <v>0</v>
      </c>
    </row>
    <row r="19" spans="2:11" ht="12.75">
      <c r="B19" s="20" t="s">
        <v>23</v>
      </c>
      <c r="C19" s="22">
        <v>0</v>
      </c>
      <c r="D19" s="27" t="e">
        <f>INDEX(#REF!,C19)</f>
        <v>#REF!</v>
      </c>
      <c r="E19" s="57" t="s">
        <v>304</v>
      </c>
      <c r="F19" s="22">
        <v>1</v>
      </c>
      <c r="G19" s="22" t="s">
        <v>0</v>
      </c>
      <c r="H19" s="23"/>
      <c r="I19" s="23">
        <f t="shared" si="1"/>
        <v>0</v>
      </c>
      <c r="J19" s="24">
        <v>0.21</v>
      </c>
      <c r="K19" s="25">
        <f t="shared" si="0"/>
        <v>0</v>
      </c>
    </row>
    <row r="20" spans="2:11" ht="24">
      <c r="B20" s="20" t="s">
        <v>255</v>
      </c>
      <c r="C20" s="22">
        <v>0</v>
      </c>
      <c r="D20" s="27" t="e">
        <f>INDEX(#REF!,C20)</f>
        <v>#REF!</v>
      </c>
      <c r="E20" s="57" t="s">
        <v>297</v>
      </c>
      <c r="F20" s="22">
        <v>5</v>
      </c>
      <c r="G20" s="22" t="s">
        <v>0</v>
      </c>
      <c r="H20" s="23"/>
      <c r="I20" s="23">
        <f t="shared" si="1"/>
        <v>0</v>
      </c>
      <c r="J20" s="24">
        <v>0.21</v>
      </c>
      <c r="K20" s="25">
        <f t="shared" si="0"/>
        <v>0</v>
      </c>
    </row>
    <row r="21" spans="2:11" ht="24">
      <c r="B21" s="20" t="s">
        <v>24</v>
      </c>
      <c r="C21" s="22">
        <v>0</v>
      </c>
      <c r="D21" s="27" t="e">
        <f>INDEX(#REF!,C21)</f>
        <v>#REF!</v>
      </c>
      <c r="E21" s="57" t="s">
        <v>298</v>
      </c>
      <c r="F21" s="22">
        <v>1</v>
      </c>
      <c r="G21" s="22" t="s">
        <v>0</v>
      </c>
      <c r="H21" s="23"/>
      <c r="I21" s="23">
        <f t="shared" si="1"/>
        <v>0</v>
      </c>
      <c r="J21" s="24">
        <v>0.21</v>
      </c>
      <c r="K21" s="25">
        <f t="shared" si="0"/>
        <v>0</v>
      </c>
    </row>
    <row r="22" spans="2:11" ht="24">
      <c r="B22" s="20" t="s">
        <v>25</v>
      </c>
      <c r="C22" s="22">
        <v>0</v>
      </c>
      <c r="D22" s="27" t="e">
        <f>INDEX(#REF!,C22)</f>
        <v>#REF!</v>
      </c>
      <c r="E22" s="57" t="s">
        <v>299</v>
      </c>
      <c r="F22" s="22">
        <v>4</v>
      </c>
      <c r="G22" s="22" t="s">
        <v>0</v>
      </c>
      <c r="H22" s="23"/>
      <c r="I22" s="23">
        <f t="shared" si="1"/>
        <v>0</v>
      </c>
      <c r="J22" s="24">
        <v>0.21</v>
      </c>
      <c r="K22" s="25">
        <f t="shared" si="0"/>
        <v>0</v>
      </c>
    </row>
    <row r="23" spans="2:11" ht="12.75">
      <c r="B23" s="20" t="s">
        <v>26</v>
      </c>
      <c r="C23" s="22">
        <v>0</v>
      </c>
      <c r="D23" s="27" t="e">
        <f>INDEX(#REF!,C23)</f>
        <v>#REF!</v>
      </c>
      <c r="E23" s="57" t="s">
        <v>127</v>
      </c>
      <c r="F23" s="22">
        <v>1</v>
      </c>
      <c r="G23" s="22" t="s">
        <v>0</v>
      </c>
      <c r="H23" s="23"/>
      <c r="I23" s="23">
        <f t="shared" si="1"/>
        <v>0</v>
      </c>
      <c r="J23" s="24">
        <v>0.21</v>
      </c>
      <c r="K23" s="25">
        <f t="shared" si="0"/>
        <v>0</v>
      </c>
    </row>
    <row r="24" spans="2:11" ht="24">
      <c r="B24" s="20" t="s">
        <v>27</v>
      </c>
      <c r="C24" s="22">
        <v>0</v>
      </c>
      <c r="D24" s="27" t="e">
        <f>INDEX(#REF!,C24)</f>
        <v>#REF!</v>
      </c>
      <c r="E24" s="57" t="s">
        <v>300</v>
      </c>
      <c r="F24" s="22">
        <v>4</v>
      </c>
      <c r="G24" s="22" t="s">
        <v>0</v>
      </c>
      <c r="H24" s="23"/>
      <c r="I24" s="23">
        <f t="shared" si="1"/>
        <v>0</v>
      </c>
      <c r="J24" s="24">
        <v>0.21</v>
      </c>
      <c r="K24" s="25">
        <f t="shared" si="0"/>
        <v>0</v>
      </c>
    </row>
    <row r="25" spans="2:11" ht="24">
      <c r="B25" s="20" t="s">
        <v>28</v>
      </c>
      <c r="C25" s="22">
        <v>0</v>
      </c>
      <c r="D25" s="27" t="e">
        <f>INDEX(#REF!,C25)</f>
        <v>#REF!</v>
      </c>
      <c r="E25" s="57" t="s">
        <v>301</v>
      </c>
      <c r="F25" s="22">
        <v>1</v>
      </c>
      <c r="G25" s="22" t="s">
        <v>0</v>
      </c>
      <c r="H25" s="23"/>
      <c r="I25" s="23">
        <f t="shared" si="1"/>
        <v>0</v>
      </c>
      <c r="J25" s="24">
        <v>0.21</v>
      </c>
      <c r="K25" s="25">
        <f t="shared" si="0"/>
        <v>0</v>
      </c>
    </row>
    <row r="26" spans="2:11" ht="12.75">
      <c r="B26" s="20" t="s">
        <v>29</v>
      </c>
      <c r="C26" s="22">
        <v>0</v>
      </c>
      <c r="D26" s="27" t="e">
        <f>INDEX(#REF!,C26)</f>
        <v>#REF!</v>
      </c>
      <c r="E26" s="57" t="s">
        <v>302</v>
      </c>
      <c r="F26" s="22">
        <v>1</v>
      </c>
      <c r="G26" s="22" t="s">
        <v>0</v>
      </c>
      <c r="H26" s="23"/>
      <c r="I26" s="23">
        <f t="shared" si="1"/>
        <v>0</v>
      </c>
      <c r="J26" s="24">
        <v>0.21</v>
      </c>
      <c r="K26" s="25">
        <f t="shared" si="0"/>
        <v>0</v>
      </c>
    </row>
    <row r="27" spans="2:11" ht="12.75">
      <c r="B27" s="20" t="s">
        <v>30</v>
      </c>
      <c r="C27" s="22">
        <v>0</v>
      </c>
      <c r="D27" s="27" t="e">
        <f>INDEX(#REF!,C27)</f>
        <v>#REF!</v>
      </c>
      <c r="E27" s="57" t="s">
        <v>303</v>
      </c>
      <c r="F27" s="22">
        <v>1</v>
      </c>
      <c r="G27" s="22" t="s">
        <v>0</v>
      </c>
      <c r="H27" s="23"/>
      <c r="I27" s="23">
        <f t="shared" si="1"/>
        <v>0</v>
      </c>
      <c r="J27" s="24">
        <v>0.21</v>
      </c>
      <c r="K27" s="25">
        <f t="shared" si="0"/>
        <v>0</v>
      </c>
    </row>
    <row r="28" spans="2:11" ht="12.75">
      <c r="B28" s="20" t="s">
        <v>31</v>
      </c>
      <c r="C28" s="22">
        <v>0</v>
      </c>
      <c r="D28" s="27" t="e">
        <f>INDEX(#REF!,C28)</f>
        <v>#REF!</v>
      </c>
      <c r="E28" s="57" t="s">
        <v>128</v>
      </c>
      <c r="F28" s="22">
        <v>1</v>
      </c>
      <c r="G28" s="22" t="s">
        <v>0</v>
      </c>
      <c r="H28" s="23"/>
      <c r="I28" s="23">
        <f t="shared" si="1"/>
        <v>0</v>
      </c>
      <c r="J28" s="24">
        <v>0.21</v>
      </c>
      <c r="K28" s="25">
        <f t="shared" si="0"/>
        <v>0</v>
      </c>
    </row>
    <row r="29" spans="2:11" ht="12.75">
      <c r="B29" s="20" t="s">
        <v>32</v>
      </c>
      <c r="C29" s="22">
        <v>0</v>
      </c>
      <c r="D29" s="27" t="e">
        <f>INDEX(#REF!,C29)</f>
        <v>#REF!</v>
      </c>
      <c r="E29" s="57" t="s">
        <v>129</v>
      </c>
      <c r="F29" s="22">
        <v>1</v>
      </c>
      <c r="G29" s="22" t="s">
        <v>0</v>
      </c>
      <c r="H29" s="23"/>
      <c r="I29" s="23">
        <f t="shared" si="1"/>
        <v>0</v>
      </c>
      <c r="J29" s="24">
        <v>0.21</v>
      </c>
      <c r="K29" s="25">
        <f t="shared" si="0"/>
        <v>0</v>
      </c>
    </row>
    <row r="30" spans="2:11" ht="12.75">
      <c r="B30" s="20" t="s">
        <v>33</v>
      </c>
      <c r="C30" s="22">
        <v>0</v>
      </c>
      <c r="D30" s="27" t="e">
        <f>INDEX(#REF!,C30)</f>
        <v>#REF!</v>
      </c>
      <c r="E30" s="57" t="s">
        <v>130</v>
      </c>
      <c r="F30" s="22">
        <v>3</v>
      </c>
      <c r="G30" s="22" t="s">
        <v>0</v>
      </c>
      <c r="H30" s="23"/>
      <c r="I30" s="23">
        <f t="shared" si="1"/>
        <v>0</v>
      </c>
      <c r="J30" s="24">
        <v>0.21</v>
      </c>
      <c r="K30" s="25">
        <f t="shared" si="0"/>
        <v>0</v>
      </c>
    </row>
    <row r="31" spans="2:11" ht="12.75">
      <c r="B31" s="20" t="s">
        <v>34</v>
      </c>
      <c r="C31" s="22">
        <v>0</v>
      </c>
      <c r="D31" s="27" t="e">
        <f>INDEX(#REF!,C31)</f>
        <v>#REF!</v>
      </c>
      <c r="E31" s="57" t="s">
        <v>131</v>
      </c>
      <c r="F31" s="22">
        <v>1</v>
      </c>
      <c r="G31" s="22" t="s">
        <v>0</v>
      </c>
      <c r="H31" s="23"/>
      <c r="I31" s="23">
        <f t="shared" si="1"/>
        <v>0</v>
      </c>
      <c r="J31" s="24">
        <v>0.21</v>
      </c>
      <c r="K31" s="25">
        <f t="shared" si="0"/>
        <v>0</v>
      </c>
    </row>
    <row r="32" spans="2:11" ht="12.75">
      <c r="B32" s="20" t="s">
        <v>35</v>
      </c>
      <c r="C32" s="22">
        <v>0</v>
      </c>
      <c r="D32" s="27" t="e">
        <f>INDEX(#REF!,C32)</f>
        <v>#REF!</v>
      </c>
      <c r="E32" s="57" t="s">
        <v>132</v>
      </c>
      <c r="F32" s="22">
        <v>1</v>
      </c>
      <c r="G32" s="22" t="s">
        <v>0</v>
      </c>
      <c r="H32" s="23"/>
      <c r="I32" s="23">
        <f t="shared" si="1"/>
        <v>0</v>
      </c>
      <c r="J32" s="24">
        <v>0.21</v>
      </c>
      <c r="K32" s="25">
        <f t="shared" si="0"/>
        <v>0</v>
      </c>
    </row>
    <row r="33" spans="2:11" ht="12.75">
      <c r="B33" s="20" t="s">
        <v>36</v>
      </c>
      <c r="C33" s="22">
        <v>0</v>
      </c>
      <c r="D33" s="27" t="e">
        <f>INDEX(#REF!,C33)</f>
        <v>#REF!</v>
      </c>
      <c r="E33" s="57" t="s">
        <v>241</v>
      </c>
      <c r="F33" s="22">
        <v>5</v>
      </c>
      <c r="G33" s="22" t="s">
        <v>0</v>
      </c>
      <c r="H33" s="23"/>
      <c r="I33" s="23">
        <f t="shared" si="1"/>
        <v>0</v>
      </c>
      <c r="J33" s="24">
        <v>0.21</v>
      </c>
      <c r="K33" s="25">
        <f t="shared" si="0"/>
        <v>0</v>
      </c>
    </row>
    <row r="34" spans="2:11" ht="12.75">
      <c r="B34" s="20" t="s">
        <v>37</v>
      </c>
      <c r="C34" s="22">
        <v>0</v>
      </c>
      <c r="D34" s="27" t="e">
        <f>INDEX(#REF!,C34)</f>
        <v>#REF!</v>
      </c>
      <c r="E34" s="57" t="s">
        <v>133</v>
      </c>
      <c r="F34" s="22">
        <v>3</v>
      </c>
      <c r="G34" s="22" t="s">
        <v>0</v>
      </c>
      <c r="H34" s="23"/>
      <c r="I34" s="23">
        <f t="shared" si="1"/>
        <v>0</v>
      </c>
      <c r="J34" s="24">
        <v>0.21</v>
      </c>
      <c r="K34" s="25">
        <f t="shared" si="0"/>
        <v>0</v>
      </c>
    </row>
    <row r="35" spans="2:11" ht="12.75">
      <c r="B35" s="20" t="s">
        <v>38</v>
      </c>
      <c r="C35" s="22">
        <v>0</v>
      </c>
      <c r="D35" s="27" t="e">
        <f>INDEX(#REF!,C35)</f>
        <v>#REF!</v>
      </c>
      <c r="E35" s="57" t="s">
        <v>134</v>
      </c>
      <c r="F35" s="22">
        <v>3</v>
      </c>
      <c r="G35" s="22" t="s">
        <v>0</v>
      </c>
      <c r="H35" s="23"/>
      <c r="I35" s="23">
        <f t="shared" si="1"/>
        <v>0</v>
      </c>
      <c r="J35" s="24">
        <v>0.21</v>
      </c>
      <c r="K35" s="25">
        <f t="shared" si="0"/>
        <v>0</v>
      </c>
    </row>
    <row r="36" spans="2:11" ht="12.75">
      <c r="B36" s="20" t="s">
        <v>39</v>
      </c>
      <c r="C36" s="22">
        <v>0</v>
      </c>
      <c r="D36" s="27" t="e">
        <f>INDEX(#REF!,C36)</f>
        <v>#REF!</v>
      </c>
      <c r="E36" s="57" t="s">
        <v>291</v>
      </c>
      <c r="F36" s="22">
        <v>3</v>
      </c>
      <c r="G36" s="22" t="s">
        <v>0</v>
      </c>
      <c r="H36" s="23"/>
      <c r="I36" s="23">
        <f>F36*H36</f>
        <v>0</v>
      </c>
      <c r="J36" s="24">
        <v>0.21</v>
      </c>
      <c r="K36" s="25">
        <f>J36*I36+I36</f>
        <v>0</v>
      </c>
    </row>
    <row r="37" spans="2:11" ht="24.75" thickBot="1">
      <c r="B37" s="20" t="s">
        <v>292</v>
      </c>
      <c r="C37" s="22">
        <v>0</v>
      </c>
      <c r="D37" s="27" t="e">
        <f>INDEX(#REF!,C37)</f>
        <v>#REF!</v>
      </c>
      <c r="E37" s="57" t="s">
        <v>293</v>
      </c>
      <c r="F37" s="22">
        <v>3</v>
      </c>
      <c r="G37" s="22" t="s">
        <v>0</v>
      </c>
      <c r="H37" s="23"/>
      <c r="I37" s="23">
        <f t="shared" si="1"/>
        <v>0</v>
      </c>
      <c r="J37" s="24">
        <v>0.21</v>
      </c>
      <c r="K37" s="25">
        <f t="shared" si="0"/>
        <v>0</v>
      </c>
    </row>
    <row r="38" spans="2:11" ht="13.5" thickBot="1">
      <c r="B38" s="20"/>
      <c r="C38" s="43">
        <v>0</v>
      </c>
      <c r="D38" s="44" t="e">
        <f>INDEX(#REF!,C38)</f>
        <v>#REF!</v>
      </c>
      <c r="E38" s="58" t="s">
        <v>247</v>
      </c>
      <c r="F38" s="45"/>
      <c r="G38" s="45"/>
      <c r="H38" s="46"/>
      <c r="I38" s="46"/>
      <c r="J38" s="47"/>
      <c r="K38" s="48"/>
    </row>
    <row r="39" spans="2:11" ht="36">
      <c r="B39" s="20" t="s">
        <v>40</v>
      </c>
      <c r="C39" s="22">
        <v>0</v>
      </c>
      <c r="D39" s="27" t="e">
        <f>INDEX(#REF!,C39)</f>
        <v>#REF!</v>
      </c>
      <c r="E39" s="57" t="s">
        <v>294</v>
      </c>
      <c r="F39" s="41">
        <v>2</v>
      </c>
      <c r="G39" s="22" t="s">
        <v>0</v>
      </c>
      <c r="H39" s="23"/>
      <c r="I39" s="23">
        <f aca="true" t="shared" si="2" ref="I39:I44">F39*H39</f>
        <v>0</v>
      </c>
      <c r="J39" s="24">
        <v>0.21</v>
      </c>
      <c r="K39" s="25">
        <f aca="true" t="shared" si="3" ref="K39:K44">J39*I39+I39</f>
        <v>0</v>
      </c>
    </row>
    <row r="40" spans="2:11" ht="12.75">
      <c r="B40" s="20" t="s">
        <v>41</v>
      </c>
      <c r="C40" s="22">
        <v>0</v>
      </c>
      <c r="D40" s="27" t="e">
        <f>INDEX(#REF!,C40)</f>
        <v>#REF!</v>
      </c>
      <c r="E40" s="57" t="s">
        <v>248</v>
      </c>
      <c r="F40" s="22">
        <v>2</v>
      </c>
      <c r="G40" s="22" t="s">
        <v>0</v>
      </c>
      <c r="H40" s="23"/>
      <c r="I40" s="23">
        <f t="shared" si="2"/>
        <v>0</v>
      </c>
      <c r="J40" s="24">
        <v>0.21</v>
      </c>
      <c r="K40" s="25">
        <f t="shared" si="3"/>
        <v>0</v>
      </c>
    </row>
    <row r="41" spans="2:11" ht="12.75">
      <c r="B41" s="20" t="s">
        <v>42</v>
      </c>
      <c r="C41" s="22">
        <v>0</v>
      </c>
      <c r="D41" s="27" t="e">
        <f>INDEX(#REF!,C41)</f>
        <v>#REF!</v>
      </c>
      <c r="E41" s="57" t="s">
        <v>251</v>
      </c>
      <c r="F41" s="41">
        <v>3</v>
      </c>
      <c r="G41" s="22" t="s">
        <v>0</v>
      </c>
      <c r="H41" s="23"/>
      <c r="I41" s="23">
        <f t="shared" si="2"/>
        <v>0</v>
      </c>
      <c r="J41" s="24">
        <v>0.21</v>
      </c>
      <c r="K41" s="25">
        <f t="shared" si="3"/>
        <v>0</v>
      </c>
    </row>
    <row r="42" spans="2:11" ht="12.75">
      <c r="B42" s="20" t="s">
        <v>43</v>
      </c>
      <c r="C42" s="22">
        <v>0</v>
      </c>
      <c r="D42" s="27" t="e">
        <f>INDEX(#REF!,C42)</f>
        <v>#REF!</v>
      </c>
      <c r="E42" s="57" t="s">
        <v>252</v>
      </c>
      <c r="F42" s="41">
        <v>1</v>
      </c>
      <c r="G42" s="22" t="s">
        <v>0</v>
      </c>
      <c r="H42" s="23"/>
      <c r="I42" s="23">
        <f t="shared" si="2"/>
        <v>0</v>
      </c>
      <c r="J42" s="24">
        <v>0.21</v>
      </c>
      <c r="K42" s="25">
        <f t="shared" si="3"/>
        <v>0</v>
      </c>
    </row>
    <row r="43" spans="2:11" ht="12.75">
      <c r="B43" s="20" t="s">
        <v>44</v>
      </c>
      <c r="C43" s="22">
        <v>0</v>
      </c>
      <c r="D43" s="27" t="e">
        <f>INDEX(#REF!,C43)</f>
        <v>#REF!</v>
      </c>
      <c r="E43" s="57" t="s">
        <v>253</v>
      </c>
      <c r="F43" s="41">
        <v>2</v>
      </c>
      <c r="G43" s="22" t="s">
        <v>0</v>
      </c>
      <c r="H43" s="23"/>
      <c r="I43" s="23">
        <f t="shared" si="2"/>
        <v>0</v>
      </c>
      <c r="J43" s="24">
        <v>0.21</v>
      </c>
      <c r="K43" s="25">
        <f t="shared" si="3"/>
        <v>0</v>
      </c>
    </row>
    <row r="44" spans="2:11" ht="13.5" thickBot="1">
      <c r="B44" s="20" t="s">
        <v>45</v>
      </c>
      <c r="C44" s="22">
        <v>0</v>
      </c>
      <c r="D44" s="27" t="e">
        <f>INDEX(#REF!,C44)</f>
        <v>#REF!</v>
      </c>
      <c r="E44" s="57" t="s">
        <v>254</v>
      </c>
      <c r="F44" s="41">
        <v>1</v>
      </c>
      <c r="G44" s="22" t="s">
        <v>0</v>
      </c>
      <c r="H44" s="23"/>
      <c r="I44" s="23">
        <f t="shared" si="2"/>
        <v>0</v>
      </c>
      <c r="J44" s="24">
        <v>0.21</v>
      </c>
      <c r="K44" s="25">
        <f t="shared" si="3"/>
        <v>0</v>
      </c>
    </row>
    <row r="45" spans="2:11" ht="13.5" thickBot="1">
      <c r="B45" s="20"/>
      <c r="C45" s="43">
        <v>0</v>
      </c>
      <c r="D45" s="44" t="e">
        <f>INDEX(#REF!,C45)</f>
        <v>#REF!</v>
      </c>
      <c r="E45" s="58" t="s">
        <v>242</v>
      </c>
      <c r="F45" s="45"/>
      <c r="G45" s="45"/>
      <c r="H45" s="46"/>
      <c r="I45" s="46"/>
      <c r="J45" s="47"/>
      <c r="K45" s="48"/>
    </row>
    <row r="46" spans="2:11" ht="12.75">
      <c r="B46" s="20" t="s">
        <v>46</v>
      </c>
      <c r="C46" s="22">
        <v>0</v>
      </c>
      <c r="D46" s="27" t="e">
        <f>INDEX(#REF!,C46)</f>
        <v>#REF!</v>
      </c>
      <c r="E46" s="57" t="s">
        <v>135</v>
      </c>
      <c r="F46" s="41">
        <v>5</v>
      </c>
      <c r="G46" s="22" t="s">
        <v>0</v>
      </c>
      <c r="H46" s="23"/>
      <c r="I46" s="23">
        <f t="shared" si="1"/>
        <v>0</v>
      </c>
      <c r="J46" s="24">
        <v>0.21</v>
      </c>
      <c r="K46" s="25">
        <f t="shared" si="0"/>
        <v>0</v>
      </c>
    </row>
    <row r="47" spans="2:11" ht="12.75">
      <c r="B47" s="20" t="s">
        <v>47</v>
      </c>
      <c r="C47" s="22">
        <v>0</v>
      </c>
      <c r="D47" s="27" t="e">
        <f>INDEX(#REF!,C47)</f>
        <v>#REF!</v>
      </c>
      <c r="E47" s="57" t="s">
        <v>136</v>
      </c>
      <c r="F47" s="22">
        <v>1</v>
      </c>
      <c r="G47" s="22" t="s">
        <v>0</v>
      </c>
      <c r="H47" s="23"/>
      <c r="I47" s="23">
        <f t="shared" si="1"/>
        <v>0</v>
      </c>
      <c r="J47" s="24">
        <v>0.21</v>
      </c>
      <c r="K47" s="25">
        <f t="shared" si="0"/>
        <v>0</v>
      </c>
    </row>
    <row r="48" spans="2:11" ht="24">
      <c r="B48" s="20" t="s">
        <v>48</v>
      </c>
      <c r="C48" s="22">
        <v>0</v>
      </c>
      <c r="D48" s="27" t="e">
        <f>INDEX(#REF!,C48)</f>
        <v>#REF!</v>
      </c>
      <c r="E48" s="57" t="s">
        <v>137</v>
      </c>
      <c r="F48" s="41">
        <v>3</v>
      </c>
      <c r="G48" s="22" t="s">
        <v>0</v>
      </c>
      <c r="H48" s="23"/>
      <c r="I48" s="23">
        <f t="shared" si="1"/>
        <v>0</v>
      </c>
      <c r="J48" s="24">
        <v>0.21</v>
      </c>
      <c r="K48" s="25">
        <f t="shared" si="0"/>
        <v>0</v>
      </c>
    </row>
    <row r="49" spans="2:11" ht="12.75">
      <c r="B49" s="20" t="s">
        <v>49</v>
      </c>
      <c r="C49" s="22">
        <v>0</v>
      </c>
      <c r="D49" s="27" t="e">
        <f>INDEX(#REF!,C49)</f>
        <v>#REF!</v>
      </c>
      <c r="E49" s="57" t="s">
        <v>138</v>
      </c>
      <c r="F49" s="41">
        <v>2</v>
      </c>
      <c r="G49" s="22" t="s">
        <v>0</v>
      </c>
      <c r="H49" s="23"/>
      <c r="I49" s="23">
        <f t="shared" si="1"/>
        <v>0</v>
      </c>
      <c r="J49" s="24">
        <v>0.21</v>
      </c>
      <c r="K49" s="25">
        <f t="shared" si="0"/>
        <v>0</v>
      </c>
    </row>
    <row r="50" spans="2:11" ht="12.75">
      <c r="B50" s="20" t="s">
        <v>50</v>
      </c>
      <c r="C50" s="22">
        <v>0</v>
      </c>
      <c r="D50" s="27" t="e">
        <f>INDEX(#REF!,C50)</f>
        <v>#REF!</v>
      </c>
      <c r="E50" s="57" t="s">
        <v>139</v>
      </c>
      <c r="F50" s="41">
        <v>1</v>
      </c>
      <c r="G50" s="22" t="s">
        <v>0</v>
      </c>
      <c r="H50" s="23"/>
      <c r="I50" s="23">
        <f t="shared" si="1"/>
        <v>0</v>
      </c>
      <c r="J50" s="24">
        <v>0.21</v>
      </c>
      <c r="K50" s="25">
        <f t="shared" si="0"/>
        <v>0</v>
      </c>
    </row>
    <row r="51" spans="2:11" ht="13.5" thickBot="1">
      <c r="B51" s="20" t="s">
        <v>51</v>
      </c>
      <c r="C51" s="22">
        <v>0</v>
      </c>
      <c r="D51" s="27" t="e">
        <f>INDEX(#REF!,C51)</f>
        <v>#REF!</v>
      </c>
      <c r="E51" s="57" t="s">
        <v>140</v>
      </c>
      <c r="F51" s="41">
        <v>1</v>
      </c>
      <c r="G51" s="22" t="s">
        <v>0</v>
      </c>
      <c r="H51" s="23"/>
      <c r="I51" s="23">
        <f t="shared" si="1"/>
        <v>0</v>
      </c>
      <c r="J51" s="24">
        <v>0.21</v>
      </c>
      <c r="K51" s="25">
        <f t="shared" si="0"/>
        <v>0</v>
      </c>
    </row>
    <row r="52" spans="2:11" ht="13.5" thickBot="1">
      <c r="B52" s="20"/>
      <c r="C52" s="43">
        <v>0</v>
      </c>
      <c r="D52" s="44" t="e">
        <f>INDEX(#REF!,C52)</f>
        <v>#REF!</v>
      </c>
      <c r="E52" s="58" t="s">
        <v>243</v>
      </c>
      <c r="F52" s="45"/>
      <c r="G52" s="45"/>
      <c r="H52" s="46"/>
      <c r="I52" s="46"/>
      <c r="J52" s="47"/>
      <c r="K52" s="48"/>
    </row>
    <row r="53" spans="2:11" ht="12.75">
      <c r="B53" s="20" t="s">
        <v>52</v>
      </c>
      <c r="C53" s="22">
        <v>1</v>
      </c>
      <c r="D53" s="27" t="e">
        <f>INDEX(#REF!,C53)</f>
        <v>#REF!</v>
      </c>
      <c r="E53" s="57" t="s">
        <v>141</v>
      </c>
      <c r="F53" s="22">
        <v>1</v>
      </c>
      <c r="G53" s="22" t="s">
        <v>0</v>
      </c>
      <c r="H53" s="23"/>
      <c r="I53" s="23">
        <f t="shared" si="1"/>
        <v>0</v>
      </c>
      <c r="J53" s="24">
        <v>0.21</v>
      </c>
      <c r="K53" s="25">
        <f t="shared" si="0"/>
        <v>0</v>
      </c>
    </row>
    <row r="54" spans="2:11" ht="12.75">
      <c r="B54" s="20" t="s">
        <v>53</v>
      </c>
      <c r="C54" s="22">
        <v>1</v>
      </c>
      <c r="D54" s="27" t="e">
        <f>INDEX(#REF!,C54)</f>
        <v>#REF!</v>
      </c>
      <c r="E54" s="57" t="s">
        <v>142</v>
      </c>
      <c r="F54" s="22">
        <v>4</v>
      </c>
      <c r="G54" s="22" t="s">
        <v>0</v>
      </c>
      <c r="H54" s="23"/>
      <c r="I54" s="23">
        <f t="shared" si="1"/>
        <v>0</v>
      </c>
      <c r="J54" s="24">
        <v>0.21</v>
      </c>
      <c r="K54" s="25">
        <f t="shared" si="0"/>
        <v>0</v>
      </c>
    </row>
    <row r="55" spans="2:11" ht="12.75">
      <c r="B55" s="20" t="s">
        <v>54</v>
      </c>
      <c r="C55" s="22">
        <v>1</v>
      </c>
      <c r="D55" s="27" t="e">
        <f>INDEX(#REF!,C55)</f>
        <v>#REF!</v>
      </c>
      <c r="E55" s="57" t="s">
        <v>143</v>
      </c>
      <c r="F55" s="22">
        <v>1</v>
      </c>
      <c r="G55" s="22" t="s">
        <v>0</v>
      </c>
      <c r="H55" s="23"/>
      <c r="I55" s="23">
        <f t="shared" si="1"/>
        <v>0</v>
      </c>
      <c r="J55" s="24">
        <v>0.21</v>
      </c>
      <c r="K55" s="25">
        <f t="shared" si="0"/>
        <v>0</v>
      </c>
    </row>
    <row r="56" spans="2:11" ht="12.75">
      <c r="B56" s="20" t="s">
        <v>55</v>
      </c>
      <c r="C56" s="22">
        <v>1</v>
      </c>
      <c r="D56" s="27" t="e">
        <f>INDEX(#REF!,C56)</f>
        <v>#REF!</v>
      </c>
      <c r="E56" s="57" t="s">
        <v>280</v>
      </c>
      <c r="F56" s="22">
        <v>2</v>
      </c>
      <c r="G56" s="22" t="s">
        <v>0</v>
      </c>
      <c r="H56" s="23"/>
      <c r="I56" s="23">
        <f t="shared" si="1"/>
        <v>0</v>
      </c>
      <c r="J56" s="24">
        <v>0.21</v>
      </c>
      <c r="K56" s="25">
        <f t="shared" si="0"/>
        <v>0</v>
      </c>
    </row>
    <row r="57" spans="2:11" ht="12.75">
      <c r="B57" s="20" t="s">
        <v>56</v>
      </c>
      <c r="C57" s="22">
        <v>1</v>
      </c>
      <c r="D57" s="27" t="e">
        <f>INDEX(#REF!,C57)</f>
        <v>#REF!</v>
      </c>
      <c r="E57" s="57" t="s">
        <v>144</v>
      </c>
      <c r="F57" s="22">
        <v>1</v>
      </c>
      <c r="G57" s="22" t="s">
        <v>0</v>
      </c>
      <c r="H57" s="23"/>
      <c r="I57" s="23">
        <f t="shared" si="1"/>
        <v>0</v>
      </c>
      <c r="J57" s="24">
        <v>0.21</v>
      </c>
      <c r="K57" s="25">
        <f t="shared" si="0"/>
        <v>0</v>
      </c>
    </row>
    <row r="58" spans="2:11" ht="12.75">
      <c r="B58" s="20" t="s">
        <v>57</v>
      </c>
      <c r="C58" s="26">
        <v>1</v>
      </c>
      <c r="D58" s="27" t="e">
        <f>INDEX(#REF!,C58)</f>
        <v>#REF!</v>
      </c>
      <c r="E58" s="57" t="s">
        <v>145</v>
      </c>
      <c r="F58" s="41">
        <v>3</v>
      </c>
      <c r="G58" s="22" t="s">
        <v>0</v>
      </c>
      <c r="H58" s="23"/>
      <c r="I58" s="23">
        <f t="shared" si="1"/>
        <v>0</v>
      </c>
      <c r="J58" s="24">
        <v>0.21</v>
      </c>
      <c r="K58" s="25">
        <f t="shared" si="0"/>
        <v>0</v>
      </c>
    </row>
    <row r="59" spans="2:11" ht="12.75">
      <c r="B59" s="20" t="s">
        <v>58</v>
      </c>
      <c r="C59" s="26">
        <v>1</v>
      </c>
      <c r="D59" s="27" t="e">
        <f>INDEX(#REF!,C59)</f>
        <v>#REF!</v>
      </c>
      <c r="E59" s="57" t="s">
        <v>146</v>
      </c>
      <c r="F59" s="41">
        <v>1</v>
      </c>
      <c r="G59" s="22" t="s">
        <v>0</v>
      </c>
      <c r="H59" s="23"/>
      <c r="I59" s="23">
        <f t="shared" si="1"/>
        <v>0</v>
      </c>
      <c r="J59" s="24">
        <v>0.21</v>
      </c>
      <c r="K59" s="25">
        <f t="shared" si="0"/>
        <v>0</v>
      </c>
    </row>
    <row r="60" spans="2:11" ht="12.75">
      <c r="B60" s="20" t="s">
        <v>59</v>
      </c>
      <c r="C60" s="22">
        <v>1</v>
      </c>
      <c r="D60" s="27" t="e">
        <f>INDEX(#REF!,C60)</f>
        <v>#REF!</v>
      </c>
      <c r="E60" s="57" t="s">
        <v>147</v>
      </c>
      <c r="F60" s="41">
        <v>1</v>
      </c>
      <c r="G60" s="22" t="s">
        <v>0</v>
      </c>
      <c r="H60" s="23"/>
      <c r="I60" s="23">
        <f t="shared" si="1"/>
        <v>0</v>
      </c>
      <c r="J60" s="24">
        <v>0.21</v>
      </c>
      <c r="K60" s="25">
        <f t="shared" si="0"/>
        <v>0</v>
      </c>
    </row>
    <row r="61" spans="2:11" ht="12.75">
      <c r="B61" s="20" t="s">
        <v>60</v>
      </c>
      <c r="C61" s="22">
        <v>1</v>
      </c>
      <c r="D61" s="27" t="e">
        <f>INDEX(#REF!,C61)</f>
        <v>#REF!</v>
      </c>
      <c r="E61" s="57" t="s">
        <v>148</v>
      </c>
      <c r="F61" s="22">
        <v>1</v>
      </c>
      <c r="G61" s="22" t="s">
        <v>0</v>
      </c>
      <c r="H61" s="23"/>
      <c r="I61" s="23">
        <f t="shared" si="1"/>
        <v>0</v>
      </c>
      <c r="J61" s="24">
        <v>0.21</v>
      </c>
      <c r="K61" s="25">
        <f t="shared" si="0"/>
        <v>0</v>
      </c>
    </row>
    <row r="62" spans="2:11" ht="12.75">
      <c r="B62" s="20" t="s">
        <v>61</v>
      </c>
      <c r="C62" s="22">
        <v>1</v>
      </c>
      <c r="D62" s="27" t="e">
        <f>INDEX(#REF!,C62)</f>
        <v>#REF!</v>
      </c>
      <c r="E62" s="57" t="s">
        <v>281</v>
      </c>
      <c r="F62" s="22">
        <v>1</v>
      </c>
      <c r="G62" s="22" t="s">
        <v>0</v>
      </c>
      <c r="H62" s="23"/>
      <c r="I62" s="23">
        <f t="shared" si="1"/>
        <v>0</v>
      </c>
      <c r="J62" s="24">
        <v>0.21</v>
      </c>
      <c r="K62" s="25">
        <f t="shared" si="0"/>
        <v>0</v>
      </c>
    </row>
    <row r="63" spans="2:11" ht="13.5" thickBot="1">
      <c r="B63" s="20" t="s">
        <v>62</v>
      </c>
      <c r="C63" s="22">
        <v>1</v>
      </c>
      <c r="D63" s="27" t="e">
        <f>INDEX(#REF!,C63)</f>
        <v>#REF!</v>
      </c>
      <c r="E63" s="57" t="s">
        <v>144</v>
      </c>
      <c r="F63" s="22">
        <v>1</v>
      </c>
      <c r="G63" s="22" t="s">
        <v>0</v>
      </c>
      <c r="H63" s="23"/>
      <c r="I63" s="23">
        <f t="shared" si="1"/>
        <v>0</v>
      </c>
      <c r="J63" s="24">
        <v>0.21</v>
      </c>
      <c r="K63" s="25">
        <f t="shared" si="0"/>
        <v>0</v>
      </c>
    </row>
    <row r="64" spans="2:11" ht="13.5" thickBot="1">
      <c r="B64" s="20"/>
      <c r="C64" s="43">
        <v>0</v>
      </c>
      <c r="D64" s="44" t="e">
        <f>INDEX(#REF!,C64)</f>
        <v>#REF!</v>
      </c>
      <c r="E64" s="58" t="s">
        <v>244</v>
      </c>
      <c r="F64" s="45"/>
      <c r="G64" s="45"/>
      <c r="H64" s="46"/>
      <c r="I64" s="46"/>
      <c r="J64" s="47"/>
      <c r="K64" s="48"/>
    </row>
    <row r="65" spans="2:11" ht="12.75">
      <c r="B65" s="20" t="s">
        <v>63</v>
      </c>
      <c r="C65" s="22">
        <v>1</v>
      </c>
      <c r="D65" s="27" t="e">
        <f>INDEX(#REF!,C65)</f>
        <v>#REF!</v>
      </c>
      <c r="E65" s="57" t="s">
        <v>149</v>
      </c>
      <c r="F65" s="41">
        <v>1</v>
      </c>
      <c r="G65" s="22" t="s">
        <v>0</v>
      </c>
      <c r="H65" s="23"/>
      <c r="I65" s="23">
        <f t="shared" si="1"/>
        <v>0</v>
      </c>
      <c r="J65" s="24">
        <v>0.21</v>
      </c>
      <c r="K65" s="25">
        <f t="shared" si="0"/>
        <v>0</v>
      </c>
    </row>
    <row r="66" spans="2:11" ht="13.5" thickBot="1">
      <c r="B66" s="20" t="s">
        <v>64</v>
      </c>
      <c r="C66" s="22">
        <v>1</v>
      </c>
      <c r="D66" s="27" t="e">
        <f>INDEX(#REF!,C66)</f>
        <v>#REF!</v>
      </c>
      <c r="E66" s="57" t="s">
        <v>150</v>
      </c>
      <c r="F66" s="41">
        <v>2</v>
      </c>
      <c r="G66" s="22" t="s">
        <v>0</v>
      </c>
      <c r="H66" s="23"/>
      <c r="I66" s="23">
        <f t="shared" si="1"/>
        <v>0</v>
      </c>
      <c r="J66" s="24">
        <v>0.21</v>
      </c>
      <c r="K66" s="25">
        <f t="shared" si="0"/>
        <v>0</v>
      </c>
    </row>
    <row r="67" spans="2:11" ht="13.5" thickBot="1">
      <c r="B67" s="20" t="s">
        <v>65</v>
      </c>
      <c r="C67" s="43">
        <v>1</v>
      </c>
      <c r="D67" s="44" t="e">
        <f>INDEX(#REF!,C67)</f>
        <v>#REF!</v>
      </c>
      <c r="E67" s="58" t="s">
        <v>151</v>
      </c>
      <c r="F67" s="45"/>
      <c r="G67" s="45"/>
      <c r="H67" s="46"/>
      <c r="I67" s="46"/>
      <c r="J67" s="47"/>
      <c r="K67" s="48"/>
    </row>
    <row r="68" spans="2:11" ht="12.75">
      <c r="B68" s="20" t="s">
        <v>66</v>
      </c>
      <c r="C68" s="22">
        <v>1</v>
      </c>
      <c r="D68" s="27" t="e">
        <f>INDEX(#REF!,C68)</f>
        <v>#REF!</v>
      </c>
      <c r="E68" s="59" t="s">
        <v>152</v>
      </c>
      <c r="F68" s="41">
        <v>1</v>
      </c>
      <c r="G68" s="22" t="s">
        <v>0</v>
      </c>
      <c r="H68" s="23"/>
      <c r="I68" s="23">
        <f aca="true" t="shared" si="4" ref="I68:I74">F68*H68</f>
        <v>0</v>
      </c>
      <c r="J68" s="24">
        <v>0.21</v>
      </c>
      <c r="K68" s="25">
        <f aca="true" t="shared" si="5" ref="K68:K74">J68*I68+I68</f>
        <v>0</v>
      </c>
    </row>
    <row r="69" spans="2:11" ht="12.75">
      <c r="B69" s="20" t="s">
        <v>67</v>
      </c>
      <c r="C69" s="22">
        <v>1</v>
      </c>
      <c r="D69" s="27" t="e">
        <f>INDEX(#REF!,C69)</f>
        <v>#REF!</v>
      </c>
      <c r="E69" s="57" t="s">
        <v>153</v>
      </c>
      <c r="F69" s="41">
        <v>1</v>
      </c>
      <c r="G69" s="22" t="s">
        <v>0</v>
      </c>
      <c r="H69" s="23"/>
      <c r="I69" s="23">
        <f t="shared" si="4"/>
        <v>0</v>
      </c>
      <c r="J69" s="24">
        <v>0.21</v>
      </c>
      <c r="K69" s="25">
        <f t="shared" si="5"/>
        <v>0</v>
      </c>
    </row>
    <row r="70" spans="2:11" ht="24">
      <c r="B70" s="20" t="s">
        <v>68</v>
      </c>
      <c r="C70" s="22">
        <v>1</v>
      </c>
      <c r="D70" s="27" t="e">
        <f>INDEX(#REF!,C70)</f>
        <v>#REF!</v>
      </c>
      <c r="E70" s="57" t="s">
        <v>296</v>
      </c>
      <c r="F70" s="41">
        <v>1</v>
      </c>
      <c r="G70" s="22" t="s">
        <v>0</v>
      </c>
      <c r="H70" s="23"/>
      <c r="I70" s="23">
        <f t="shared" si="4"/>
        <v>0</v>
      </c>
      <c r="J70" s="24">
        <v>0.21</v>
      </c>
      <c r="K70" s="25">
        <f t="shared" si="5"/>
        <v>0</v>
      </c>
    </row>
    <row r="71" spans="2:11" ht="12.75">
      <c r="B71" s="20" t="s">
        <v>69</v>
      </c>
      <c r="C71" s="22">
        <v>1</v>
      </c>
      <c r="D71" s="27" t="e">
        <f>INDEX(#REF!,C71)</f>
        <v>#REF!</v>
      </c>
      <c r="E71" s="57" t="s">
        <v>154</v>
      </c>
      <c r="F71" s="41">
        <v>1</v>
      </c>
      <c r="G71" s="22" t="s">
        <v>0</v>
      </c>
      <c r="H71" s="23"/>
      <c r="I71" s="23">
        <f t="shared" si="4"/>
        <v>0</v>
      </c>
      <c r="J71" s="24">
        <v>0.21</v>
      </c>
      <c r="K71" s="25">
        <f t="shared" si="5"/>
        <v>0</v>
      </c>
    </row>
    <row r="72" spans="2:11" ht="12.75">
      <c r="B72" s="20" t="s">
        <v>70</v>
      </c>
      <c r="C72" s="22">
        <v>1</v>
      </c>
      <c r="D72" s="27" t="e">
        <f>INDEX(#REF!,C72)</f>
        <v>#REF!</v>
      </c>
      <c r="E72" s="57" t="s">
        <v>155</v>
      </c>
      <c r="F72" s="41">
        <v>1</v>
      </c>
      <c r="G72" s="22" t="s">
        <v>0</v>
      </c>
      <c r="H72" s="23"/>
      <c r="I72" s="23">
        <f t="shared" si="4"/>
        <v>0</v>
      </c>
      <c r="J72" s="24">
        <v>0.21</v>
      </c>
      <c r="K72" s="25">
        <f t="shared" si="5"/>
        <v>0</v>
      </c>
    </row>
    <row r="73" spans="2:11" ht="12.75">
      <c r="B73" s="20" t="s">
        <v>71</v>
      </c>
      <c r="C73" s="22">
        <v>1</v>
      </c>
      <c r="D73" s="27" t="e">
        <f>INDEX(#REF!,C73)</f>
        <v>#REF!</v>
      </c>
      <c r="E73" s="57" t="s">
        <v>156</v>
      </c>
      <c r="F73" s="41">
        <v>1</v>
      </c>
      <c r="G73" s="22" t="s">
        <v>0</v>
      </c>
      <c r="H73" s="23"/>
      <c r="I73" s="23">
        <f t="shared" si="4"/>
        <v>0</v>
      </c>
      <c r="J73" s="24">
        <v>0.21</v>
      </c>
      <c r="K73" s="25">
        <f t="shared" si="5"/>
        <v>0</v>
      </c>
    </row>
    <row r="74" spans="2:11" ht="13.5" thickBot="1">
      <c r="B74" s="20" t="s">
        <v>72</v>
      </c>
      <c r="C74" s="22">
        <v>1</v>
      </c>
      <c r="D74" s="27" t="e">
        <f>INDEX(#REF!,C74)</f>
        <v>#REF!</v>
      </c>
      <c r="E74" s="57" t="s">
        <v>157</v>
      </c>
      <c r="F74" s="41">
        <v>1</v>
      </c>
      <c r="G74" s="22" t="s">
        <v>0</v>
      </c>
      <c r="H74" s="23"/>
      <c r="I74" s="23">
        <f t="shared" si="4"/>
        <v>0</v>
      </c>
      <c r="J74" s="24">
        <v>0.21</v>
      </c>
      <c r="K74" s="25">
        <f t="shared" si="5"/>
        <v>0</v>
      </c>
    </row>
    <row r="75" spans="2:11" ht="13.5" thickBot="1">
      <c r="B75" s="20" t="s">
        <v>73</v>
      </c>
      <c r="C75" s="43">
        <v>1</v>
      </c>
      <c r="D75" s="44" t="e">
        <f>INDEX(#REF!,C75)</f>
        <v>#REF!</v>
      </c>
      <c r="E75" s="60" t="s">
        <v>158</v>
      </c>
      <c r="F75" s="45"/>
      <c r="G75" s="45"/>
      <c r="H75" s="46"/>
      <c r="I75" s="46"/>
      <c r="J75" s="47"/>
      <c r="K75" s="48"/>
    </row>
    <row r="76" spans="2:11" ht="12.75">
      <c r="B76" s="20" t="s">
        <v>74</v>
      </c>
      <c r="C76" s="22">
        <v>1</v>
      </c>
      <c r="D76" s="27" t="e">
        <f>INDEX(#REF!,C76)</f>
        <v>#REF!</v>
      </c>
      <c r="E76" s="59" t="s">
        <v>159</v>
      </c>
      <c r="F76" s="41">
        <v>1</v>
      </c>
      <c r="G76" s="22" t="s">
        <v>0</v>
      </c>
      <c r="H76" s="23"/>
      <c r="I76" s="23">
        <f aca="true" t="shared" si="6" ref="I76:I86">F76*H76</f>
        <v>0</v>
      </c>
      <c r="J76" s="24">
        <v>0.21</v>
      </c>
      <c r="K76" s="25">
        <f aca="true" t="shared" si="7" ref="K76:K86">J76*I76+I76</f>
        <v>0</v>
      </c>
    </row>
    <row r="77" spans="2:11" ht="12.75">
      <c r="B77" s="20" t="s">
        <v>75</v>
      </c>
      <c r="C77" s="22">
        <v>1</v>
      </c>
      <c r="D77" s="27" t="e">
        <f>INDEX(#REF!,C77)</f>
        <v>#REF!</v>
      </c>
      <c r="E77" s="57" t="s">
        <v>160</v>
      </c>
      <c r="F77" s="41">
        <v>1</v>
      </c>
      <c r="G77" s="22" t="s">
        <v>0</v>
      </c>
      <c r="H77" s="23"/>
      <c r="I77" s="23">
        <f t="shared" si="6"/>
        <v>0</v>
      </c>
      <c r="J77" s="24">
        <v>0.21</v>
      </c>
      <c r="K77" s="25">
        <f t="shared" si="7"/>
        <v>0</v>
      </c>
    </row>
    <row r="78" spans="2:11" ht="24">
      <c r="B78" s="20" t="s">
        <v>76</v>
      </c>
      <c r="C78" s="22">
        <v>1</v>
      </c>
      <c r="D78" s="27" t="e">
        <f>INDEX(#REF!,C78)</f>
        <v>#REF!</v>
      </c>
      <c r="E78" s="57" t="s">
        <v>296</v>
      </c>
      <c r="F78" s="41">
        <v>1</v>
      </c>
      <c r="G78" s="22" t="s">
        <v>0</v>
      </c>
      <c r="H78" s="23"/>
      <c r="I78" s="23">
        <f t="shared" si="6"/>
        <v>0</v>
      </c>
      <c r="J78" s="24">
        <v>0.21</v>
      </c>
      <c r="K78" s="25">
        <f t="shared" si="7"/>
        <v>0</v>
      </c>
    </row>
    <row r="79" spans="2:11" ht="12.75">
      <c r="B79" s="20" t="s">
        <v>77</v>
      </c>
      <c r="C79" s="22">
        <v>1</v>
      </c>
      <c r="D79" s="27" t="e">
        <f>INDEX(#REF!,C79)</f>
        <v>#REF!</v>
      </c>
      <c r="E79" s="57" t="s">
        <v>161</v>
      </c>
      <c r="F79" s="41">
        <v>1</v>
      </c>
      <c r="G79" s="22" t="s">
        <v>0</v>
      </c>
      <c r="H79" s="23"/>
      <c r="I79" s="23">
        <f t="shared" si="6"/>
        <v>0</v>
      </c>
      <c r="J79" s="24">
        <v>0.21</v>
      </c>
      <c r="K79" s="25">
        <f t="shared" si="7"/>
        <v>0</v>
      </c>
    </row>
    <row r="80" spans="2:11" ht="12.75">
      <c r="B80" s="20" t="s">
        <v>78</v>
      </c>
      <c r="C80" s="22">
        <v>1</v>
      </c>
      <c r="D80" s="27" t="e">
        <f>INDEX(#REF!,C80)</f>
        <v>#REF!</v>
      </c>
      <c r="E80" s="57" t="s">
        <v>156</v>
      </c>
      <c r="F80" s="41">
        <v>2</v>
      </c>
      <c r="G80" s="22" t="s">
        <v>0</v>
      </c>
      <c r="H80" s="23"/>
      <c r="I80" s="23">
        <f t="shared" si="6"/>
        <v>0</v>
      </c>
      <c r="J80" s="24">
        <v>0.21</v>
      </c>
      <c r="K80" s="25">
        <f t="shared" si="7"/>
        <v>0</v>
      </c>
    </row>
    <row r="81" spans="2:11" ht="12.75">
      <c r="B81" s="20" t="s">
        <v>79</v>
      </c>
      <c r="C81" s="22">
        <v>1</v>
      </c>
      <c r="D81" s="27" t="e">
        <f>INDEX(#REF!,C81)</f>
        <v>#REF!</v>
      </c>
      <c r="E81" s="57" t="s">
        <v>162</v>
      </c>
      <c r="F81" s="41">
        <v>1</v>
      </c>
      <c r="G81" s="22" t="s">
        <v>0</v>
      </c>
      <c r="H81" s="23"/>
      <c r="I81" s="23">
        <f t="shared" si="6"/>
        <v>0</v>
      </c>
      <c r="J81" s="24">
        <v>0.21</v>
      </c>
      <c r="K81" s="25">
        <f t="shared" si="7"/>
        <v>0</v>
      </c>
    </row>
    <row r="82" spans="2:11" ht="12.75">
      <c r="B82" s="20" t="s">
        <v>80</v>
      </c>
      <c r="C82" s="22">
        <v>1</v>
      </c>
      <c r="D82" s="27" t="e">
        <f>INDEX(#REF!,C82)</f>
        <v>#REF!</v>
      </c>
      <c r="E82" s="57" t="s">
        <v>157</v>
      </c>
      <c r="F82" s="41">
        <v>2</v>
      </c>
      <c r="G82" s="22" t="s">
        <v>0</v>
      </c>
      <c r="H82" s="23"/>
      <c r="I82" s="23">
        <f t="shared" si="6"/>
        <v>0</v>
      </c>
      <c r="J82" s="24">
        <v>0.21</v>
      </c>
      <c r="K82" s="25">
        <f t="shared" si="7"/>
        <v>0</v>
      </c>
    </row>
    <row r="83" spans="2:11" ht="12.75">
      <c r="B83" s="20" t="s">
        <v>81</v>
      </c>
      <c r="C83" s="22">
        <v>1</v>
      </c>
      <c r="D83" s="27" t="e">
        <f>INDEX(#REF!,C83)</f>
        <v>#REF!</v>
      </c>
      <c r="E83" s="57" t="s">
        <v>163</v>
      </c>
      <c r="F83" s="41">
        <v>2</v>
      </c>
      <c r="G83" s="22" t="s">
        <v>0</v>
      </c>
      <c r="H83" s="23"/>
      <c r="I83" s="23">
        <f t="shared" si="6"/>
        <v>0</v>
      </c>
      <c r="J83" s="24">
        <v>0.21</v>
      </c>
      <c r="K83" s="25">
        <f t="shared" si="7"/>
        <v>0</v>
      </c>
    </row>
    <row r="84" spans="2:11" ht="12.75">
      <c r="B84" s="20" t="s">
        <v>82</v>
      </c>
      <c r="C84" s="22">
        <v>1</v>
      </c>
      <c r="D84" s="27" t="e">
        <f>INDEX(#REF!,C84)</f>
        <v>#REF!</v>
      </c>
      <c r="E84" s="57" t="s">
        <v>164</v>
      </c>
      <c r="F84" s="41">
        <v>1</v>
      </c>
      <c r="G84" s="22" t="s">
        <v>0</v>
      </c>
      <c r="H84" s="23"/>
      <c r="I84" s="23">
        <f t="shared" si="6"/>
        <v>0</v>
      </c>
      <c r="J84" s="24">
        <v>0.21</v>
      </c>
      <c r="K84" s="25">
        <f t="shared" si="7"/>
        <v>0</v>
      </c>
    </row>
    <row r="85" spans="2:11" ht="12.75">
      <c r="B85" s="20" t="s">
        <v>83</v>
      </c>
      <c r="C85" s="22">
        <v>1</v>
      </c>
      <c r="D85" s="27" t="e">
        <f>INDEX(#REF!,C85)</f>
        <v>#REF!</v>
      </c>
      <c r="E85" s="57" t="s">
        <v>165</v>
      </c>
      <c r="F85" s="41">
        <v>1</v>
      </c>
      <c r="G85" s="22" t="s">
        <v>0</v>
      </c>
      <c r="H85" s="23"/>
      <c r="I85" s="23">
        <f t="shared" si="6"/>
        <v>0</v>
      </c>
      <c r="J85" s="24">
        <v>0.21</v>
      </c>
      <c r="K85" s="25">
        <f t="shared" si="7"/>
        <v>0</v>
      </c>
    </row>
    <row r="86" spans="2:11" ht="13.5" thickBot="1">
      <c r="B86" s="20" t="s">
        <v>84</v>
      </c>
      <c r="C86" s="22">
        <v>1</v>
      </c>
      <c r="D86" s="27" t="e">
        <f>INDEX(#REF!,C86)</f>
        <v>#REF!</v>
      </c>
      <c r="E86" s="57" t="s">
        <v>166</v>
      </c>
      <c r="F86" s="41">
        <v>1</v>
      </c>
      <c r="G86" s="22" t="s">
        <v>0</v>
      </c>
      <c r="H86" s="23"/>
      <c r="I86" s="23">
        <f t="shared" si="6"/>
        <v>0</v>
      </c>
      <c r="J86" s="24">
        <v>0.21</v>
      </c>
      <c r="K86" s="25">
        <f t="shared" si="7"/>
        <v>0</v>
      </c>
    </row>
    <row r="87" spans="2:11" ht="13.5" thickBot="1">
      <c r="B87" s="20" t="s">
        <v>85</v>
      </c>
      <c r="C87" s="43">
        <v>1</v>
      </c>
      <c r="D87" s="44" t="e">
        <f>INDEX(#REF!,C87)</f>
        <v>#REF!</v>
      </c>
      <c r="E87" s="61" t="s">
        <v>167</v>
      </c>
      <c r="F87" s="45"/>
      <c r="G87" s="45"/>
      <c r="H87" s="46"/>
      <c r="I87" s="46"/>
      <c r="J87" s="47"/>
      <c r="K87" s="48"/>
    </row>
    <row r="88" spans="2:11" ht="12.75">
      <c r="B88" s="20" t="s">
        <v>86</v>
      </c>
      <c r="C88" s="22">
        <v>1</v>
      </c>
      <c r="D88" s="27" t="e">
        <f>INDEX(#REF!,C88)</f>
        <v>#REF!</v>
      </c>
      <c r="E88" s="59" t="s">
        <v>168</v>
      </c>
      <c r="F88" s="41">
        <v>1</v>
      </c>
      <c r="G88" s="22" t="s">
        <v>0</v>
      </c>
      <c r="H88" s="23"/>
      <c r="I88" s="23">
        <f aca="true" t="shared" si="8" ref="I88:I96">F88*H88</f>
        <v>0</v>
      </c>
      <c r="J88" s="24">
        <v>0.21</v>
      </c>
      <c r="K88" s="25">
        <f aca="true" t="shared" si="9" ref="K88:K96">J88*I88+I88</f>
        <v>0</v>
      </c>
    </row>
    <row r="89" spans="2:11" ht="12.75">
      <c r="B89" s="20" t="s">
        <v>87</v>
      </c>
      <c r="C89" s="22">
        <v>1</v>
      </c>
      <c r="D89" s="27" t="e">
        <f>INDEX(#REF!,C89)</f>
        <v>#REF!</v>
      </c>
      <c r="E89" s="57" t="s">
        <v>169</v>
      </c>
      <c r="F89" s="41">
        <v>1</v>
      </c>
      <c r="G89" s="22" t="s">
        <v>0</v>
      </c>
      <c r="H89" s="23"/>
      <c r="I89" s="23">
        <f t="shared" si="8"/>
        <v>0</v>
      </c>
      <c r="J89" s="24">
        <v>0.21</v>
      </c>
      <c r="K89" s="25">
        <f t="shared" si="9"/>
        <v>0</v>
      </c>
    </row>
    <row r="90" spans="2:11" ht="24">
      <c r="B90" s="20" t="s">
        <v>88</v>
      </c>
      <c r="C90" s="22">
        <v>1</v>
      </c>
      <c r="D90" s="27" t="e">
        <f>INDEX(#REF!,C90)</f>
        <v>#REF!</v>
      </c>
      <c r="E90" s="57" t="s">
        <v>296</v>
      </c>
      <c r="F90" s="41">
        <v>1</v>
      </c>
      <c r="G90" s="22" t="s">
        <v>0</v>
      </c>
      <c r="H90" s="23"/>
      <c r="I90" s="23">
        <f t="shared" si="8"/>
        <v>0</v>
      </c>
      <c r="J90" s="24">
        <v>0.21</v>
      </c>
      <c r="K90" s="25">
        <f t="shared" si="9"/>
        <v>0</v>
      </c>
    </row>
    <row r="91" spans="2:11" ht="12.75">
      <c r="B91" s="20" t="s">
        <v>89</v>
      </c>
      <c r="C91" s="22">
        <v>1</v>
      </c>
      <c r="D91" s="27" t="e">
        <f>INDEX(#REF!,C91)</f>
        <v>#REF!</v>
      </c>
      <c r="E91" s="57" t="s">
        <v>160</v>
      </c>
      <c r="F91" s="41">
        <v>1</v>
      </c>
      <c r="G91" s="22" t="s">
        <v>0</v>
      </c>
      <c r="H91" s="23"/>
      <c r="I91" s="23">
        <f t="shared" si="8"/>
        <v>0</v>
      </c>
      <c r="J91" s="24">
        <v>0.21</v>
      </c>
      <c r="K91" s="25">
        <f t="shared" si="9"/>
        <v>0</v>
      </c>
    </row>
    <row r="92" spans="2:11" ht="12.75">
      <c r="B92" s="20" t="s">
        <v>90</v>
      </c>
      <c r="C92" s="22">
        <v>1</v>
      </c>
      <c r="D92" s="27" t="e">
        <f>INDEX(#REF!,C92)</f>
        <v>#REF!</v>
      </c>
      <c r="E92" s="57" t="s">
        <v>161</v>
      </c>
      <c r="F92" s="41">
        <v>1</v>
      </c>
      <c r="G92" s="22" t="s">
        <v>0</v>
      </c>
      <c r="H92" s="23"/>
      <c r="I92" s="23">
        <f t="shared" si="8"/>
        <v>0</v>
      </c>
      <c r="J92" s="24">
        <v>0.21</v>
      </c>
      <c r="K92" s="25">
        <f t="shared" si="9"/>
        <v>0</v>
      </c>
    </row>
    <row r="93" spans="2:11" ht="12.75">
      <c r="B93" s="20" t="s">
        <v>91</v>
      </c>
      <c r="C93" s="22">
        <v>1</v>
      </c>
      <c r="D93" s="27" t="e">
        <f>INDEX(#REF!,C93)</f>
        <v>#REF!</v>
      </c>
      <c r="E93" s="57" t="s">
        <v>156</v>
      </c>
      <c r="F93" s="41">
        <v>2</v>
      </c>
      <c r="G93" s="22" t="s">
        <v>0</v>
      </c>
      <c r="H93" s="23"/>
      <c r="I93" s="23">
        <f t="shared" si="8"/>
        <v>0</v>
      </c>
      <c r="J93" s="24">
        <v>0.21</v>
      </c>
      <c r="K93" s="25">
        <f t="shared" si="9"/>
        <v>0</v>
      </c>
    </row>
    <row r="94" spans="2:11" ht="12.75">
      <c r="B94" s="20" t="s">
        <v>92</v>
      </c>
      <c r="C94" s="22">
        <v>1</v>
      </c>
      <c r="D94" s="27" t="e">
        <f>INDEX(#REF!,C94)</f>
        <v>#REF!</v>
      </c>
      <c r="E94" s="57" t="s">
        <v>162</v>
      </c>
      <c r="F94" s="41">
        <v>1</v>
      </c>
      <c r="G94" s="22" t="s">
        <v>0</v>
      </c>
      <c r="H94" s="23"/>
      <c r="I94" s="23">
        <f t="shared" si="8"/>
        <v>0</v>
      </c>
      <c r="J94" s="24">
        <v>0.21</v>
      </c>
      <c r="K94" s="25">
        <f t="shared" si="9"/>
        <v>0</v>
      </c>
    </row>
    <row r="95" spans="2:11" ht="12.75">
      <c r="B95" s="20" t="s">
        <v>93</v>
      </c>
      <c r="C95" s="22">
        <v>1</v>
      </c>
      <c r="D95" s="27" t="e">
        <f>INDEX(#REF!,C95)</f>
        <v>#REF!</v>
      </c>
      <c r="E95" s="57" t="s">
        <v>166</v>
      </c>
      <c r="F95" s="41">
        <v>1</v>
      </c>
      <c r="G95" s="22" t="s">
        <v>0</v>
      </c>
      <c r="H95" s="23"/>
      <c r="I95" s="23">
        <f t="shared" si="8"/>
        <v>0</v>
      </c>
      <c r="J95" s="24">
        <v>0.21</v>
      </c>
      <c r="K95" s="25">
        <f t="shared" si="9"/>
        <v>0</v>
      </c>
    </row>
    <row r="96" spans="2:11" ht="13.5" thickBot="1">
      <c r="B96" s="20" t="s">
        <v>94</v>
      </c>
      <c r="C96" s="22">
        <v>1</v>
      </c>
      <c r="D96" s="27" t="e">
        <f>INDEX(#REF!,C96)</f>
        <v>#REF!</v>
      </c>
      <c r="E96" s="57" t="s">
        <v>157</v>
      </c>
      <c r="F96" s="41">
        <v>1</v>
      </c>
      <c r="G96" s="22" t="s">
        <v>0</v>
      </c>
      <c r="H96" s="23"/>
      <c r="I96" s="23">
        <f t="shared" si="8"/>
        <v>0</v>
      </c>
      <c r="J96" s="24">
        <v>0.21</v>
      </c>
      <c r="K96" s="25">
        <f t="shared" si="9"/>
        <v>0</v>
      </c>
    </row>
    <row r="97" spans="2:11" ht="13.5" thickBot="1">
      <c r="B97" s="20" t="s">
        <v>95</v>
      </c>
      <c r="C97" s="43">
        <v>1</v>
      </c>
      <c r="D97" s="44" t="e">
        <f>INDEX(#REF!,C97)</f>
        <v>#REF!</v>
      </c>
      <c r="E97" s="61" t="s">
        <v>170</v>
      </c>
      <c r="F97" s="45"/>
      <c r="G97" s="45"/>
      <c r="H97" s="46"/>
      <c r="I97" s="46"/>
      <c r="J97" s="47"/>
      <c r="K97" s="48"/>
    </row>
    <row r="98" spans="2:11" ht="12.75">
      <c r="B98" s="20" t="s">
        <v>96</v>
      </c>
      <c r="C98" s="22">
        <v>1</v>
      </c>
      <c r="D98" s="27" t="e">
        <f>INDEX(#REF!,C98)</f>
        <v>#REF!</v>
      </c>
      <c r="E98" s="59" t="s">
        <v>171</v>
      </c>
      <c r="F98" s="41">
        <v>1</v>
      </c>
      <c r="G98" s="22" t="s">
        <v>0</v>
      </c>
      <c r="H98" s="23"/>
      <c r="I98" s="23">
        <f aca="true" t="shared" si="10" ref="I98:I103">F98*H98</f>
        <v>0</v>
      </c>
      <c r="J98" s="24">
        <v>0.21</v>
      </c>
      <c r="K98" s="25">
        <f aca="true" t="shared" si="11" ref="K98:K103">J98*I98+I98</f>
        <v>0</v>
      </c>
    </row>
    <row r="99" spans="2:11" ht="24">
      <c r="B99" s="20" t="s">
        <v>97</v>
      </c>
      <c r="C99" s="22">
        <v>1</v>
      </c>
      <c r="D99" s="27" t="e">
        <f>INDEX(#REF!,C99)</f>
        <v>#REF!</v>
      </c>
      <c r="E99" s="57" t="s">
        <v>296</v>
      </c>
      <c r="F99" s="41">
        <v>1</v>
      </c>
      <c r="G99" s="22" t="s">
        <v>0</v>
      </c>
      <c r="H99" s="23"/>
      <c r="I99" s="23">
        <f t="shared" si="10"/>
        <v>0</v>
      </c>
      <c r="J99" s="24">
        <v>0.21</v>
      </c>
      <c r="K99" s="25">
        <f t="shared" si="11"/>
        <v>0</v>
      </c>
    </row>
    <row r="100" spans="2:11" ht="12.75">
      <c r="B100" s="20" t="s">
        <v>98</v>
      </c>
      <c r="C100" s="22">
        <v>1</v>
      </c>
      <c r="D100" s="27" t="e">
        <f>INDEX(#REF!,C100)</f>
        <v>#REF!</v>
      </c>
      <c r="E100" s="57" t="s">
        <v>155</v>
      </c>
      <c r="F100" s="41">
        <v>2</v>
      </c>
      <c r="G100" s="22" t="s">
        <v>0</v>
      </c>
      <c r="H100" s="23"/>
      <c r="I100" s="23">
        <f t="shared" si="10"/>
        <v>0</v>
      </c>
      <c r="J100" s="24">
        <v>0.21</v>
      </c>
      <c r="K100" s="25">
        <f t="shared" si="11"/>
        <v>0</v>
      </c>
    </row>
    <row r="101" spans="2:11" ht="12.75">
      <c r="B101" s="20" t="s">
        <v>99</v>
      </c>
      <c r="C101" s="22">
        <v>1</v>
      </c>
      <c r="D101" s="27" t="e">
        <f>INDEX(#REF!,C101)</f>
        <v>#REF!</v>
      </c>
      <c r="E101" s="57" t="s">
        <v>295</v>
      </c>
      <c r="F101" s="41">
        <v>1</v>
      </c>
      <c r="G101" s="22" t="s">
        <v>0</v>
      </c>
      <c r="H101" s="23"/>
      <c r="I101" s="23">
        <f t="shared" si="10"/>
        <v>0</v>
      </c>
      <c r="J101" s="24">
        <v>0.21</v>
      </c>
      <c r="K101" s="25">
        <f t="shared" si="11"/>
        <v>0</v>
      </c>
    </row>
    <row r="102" spans="2:11" ht="12.75">
      <c r="B102" s="20" t="s">
        <v>100</v>
      </c>
      <c r="C102" s="22">
        <v>1</v>
      </c>
      <c r="D102" s="27" t="e">
        <f>INDEX(#REF!,C102)</f>
        <v>#REF!</v>
      </c>
      <c r="E102" s="57" t="s">
        <v>172</v>
      </c>
      <c r="F102" s="41">
        <v>3</v>
      </c>
      <c r="G102" s="22" t="s">
        <v>0</v>
      </c>
      <c r="H102" s="23"/>
      <c r="I102" s="23">
        <f t="shared" si="10"/>
        <v>0</v>
      </c>
      <c r="J102" s="24">
        <v>0.21</v>
      </c>
      <c r="K102" s="25">
        <f t="shared" si="11"/>
        <v>0</v>
      </c>
    </row>
    <row r="103" spans="2:11" ht="13.5" thickBot="1">
      <c r="B103" s="20" t="s">
        <v>101</v>
      </c>
      <c r="C103" s="22">
        <v>1</v>
      </c>
      <c r="D103" s="27" t="e">
        <f>INDEX(#REF!,C103)</f>
        <v>#REF!</v>
      </c>
      <c r="E103" s="57" t="s">
        <v>173</v>
      </c>
      <c r="F103" s="41">
        <v>36</v>
      </c>
      <c r="G103" s="22" t="s">
        <v>0</v>
      </c>
      <c r="H103" s="23"/>
      <c r="I103" s="23">
        <f t="shared" si="10"/>
        <v>0</v>
      </c>
      <c r="J103" s="24">
        <v>0.21</v>
      </c>
      <c r="K103" s="25">
        <f t="shared" si="11"/>
        <v>0</v>
      </c>
    </row>
    <row r="104" spans="2:11" ht="13.5" thickBot="1">
      <c r="B104" s="20" t="s">
        <v>102</v>
      </c>
      <c r="C104" s="43">
        <v>1</v>
      </c>
      <c r="D104" s="44" t="e">
        <f>INDEX(#REF!,C104)</f>
        <v>#REF!</v>
      </c>
      <c r="E104" s="61" t="s">
        <v>174</v>
      </c>
      <c r="F104" s="45"/>
      <c r="G104" s="45"/>
      <c r="H104" s="46"/>
      <c r="I104" s="46"/>
      <c r="J104" s="47"/>
      <c r="K104" s="48"/>
    </row>
    <row r="105" spans="2:11" ht="12.75">
      <c r="B105" s="20" t="s">
        <v>103</v>
      </c>
      <c r="C105" s="22">
        <v>1</v>
      </c>
      <c r="D105" s="27" t="e">
        <f>INDEX(#REF!,C105)</f>
        <v>#REF!</v>
      </c>
      <c r="E105" s="59" t="s">
        <v>175</v>
      </c>
      <c r="F105" s="41">
        <v>1</v>
      </c>
      <c r="G105" s="22" t="s">
        <v>0</v>
      </c>
      <c r="H105" s="23"/>
      <c r="I105" s="23">
        <f aca="true" t="shared" si="12" ref="I105:I116">F105*H105</f>
        <v>0</v>
      </c>
      <c r="J105" s="24">
        <v>0.21</v>
      </c>
      <c r="K105" s="25">
        <f aca="true" t="shared" si="13" ref="K105:K116">J105*I105+I105</f>
        <v>0</v>
      </c>
    </row>
    <row r="106" spans="2:11" ht="12.75">
      <c r="B106" s="20" t="s">
        <v>104</v>
      </c>
      <c r="C106" s="17"/>
      <c r="D106" s="1"/>
      <c r="E106" s="57" t="s">
        <v>176</v>
      </c>
      <c r="F106" s="41">
        <v>1</v>
      </c>
      <c r="G106" s="17" t="s">
        <v>0</v>
      </c>
      <c r="H106" s="23"/>
      <c r="I106" s="18">
        <f t="shared" si="12"/>
        <v>0</v>
      </c>
      <c r="J106" s="24">
        <v>0.21</v>
      </c>
      <c r="K106" s="19">
        <f t="shared" si="13"/>
        <v>0</v>
      </c>
    </row>
    <row r="107" spans="2:11" ht="12.75">
      <c r="B107" s="20" t="s">
        <v>105</v>
      </c>
      <c r="C107" s="17"/>
      <c r="D107" s="1"/>
      <c r="E107" s="57" t="s">
        <v>177</v>
      </c>
      <c r="F107" s="41">
        <v>1</v>
      </c>
      <c r="G107" s="17" t="s">
        <v>0</v>
      </c>
      <c r="H107" s="23"/>
      <c r="I107" s="18">
        <f t="shared" si="12"/>
        <v>0</v>
      </c>
      <c r="J107" s="24">
        <v>0.21</v>
      </c>
      <c r="K107" s="19">
        <f t="shared" si="13"/>
        <v>0</v>
      </c>
    </row>
    <row r="108" spans="2:11" ht="12.75">
      <c r="B108" s="20" t="s">
        <v>106</v>
      </c>
      <c r="C108" s="17"/>
      <c r="D108" s="1"/>
      <c r="E108" s="57" t="s">
        <v>178</v>
      </c>
      <c r="F108" s="41">
        <v>1</v>
      </c>
      <c r="G108" s="17" t="s">
        <v>0</v>
      </c>
      <c r="H108" s="23"/>
      <c r="I108" s="18">
        <f t="shared" si="12"/>
        <v>0</v>
      </c>
      <c r="J108" s="24">
        <v>0.21</v>
      </c>
      <c r="K108" s="19">
        <f t="shared" si="13"/>
        <v>0</v>
      </c>
    </row>
    <row r="109" spans="2:11" ht="12.75">
      <c r="B109" s="20" t="s">
        <v>107</v>
      </c>
      <c r="C109" s="17"/>
      <c r="D109" s="1"/>
      <c r="E109" s="57" t="s">
        <v>179</v>
      </c>
      <c r="F109" s="41">
        <v>1</v>
      </c>
      <c r="G109" s="17" t="s">
        <v>0</v>
      </c>
      <c r="H109" s="23"/>
      <c r="I109" s="18">
        <f t="shared" si="12"/>
        <v>0</v>
      </c>
      <c r="J109" s="24">
        <v>0.21</v>
      </c>
      <c r="K109" s="19">
        <f t="shared" si="13"/>
        <v>0</v>
      </c>
    </row>
    <row r="110" spans="2:11" ht="12.75">
      <c r="B110" s="20" t="s">
        <v>108</v>
      </c>
      <c r="C110" s="17"/>
      <c r="D110" s="1"/>
      <c r="E110" s="57" t="s">
        <v>180</v>
      </c>
      <c r="F110" s="41">
        <v>1</v>
      </c>
      <c r="G110" s="17" t="s">
        <v>0</v>
      </c>
      <c r="H110" s="23"/>
      <c r="I110" s="18">
        <f t="shared" si="12"/>
        <v>0</v>
      </c>
      <c r="J110" s="24">
        <v>0.21</v>
      </c>
      <c r="K110" s="19">
        <f t="shared" si="13"/>
        <v>0</v>
      </c>
    </row>
    <row r="111" spans="2:11" ht="12.75">
      <c r="B111" s="20" t="s">
        <v>109</v>
      </c>
      <c r="C111" s="17"/>
      <c r="D111" s="1"/>
      <c r="E111" s="57" t="s">
        <v>181</v>
      </c>
      <c r="F111" s="41">
        <v>1</v>
      </c>
      <c r="G111" s="17" t="s">
        <v>0</v>
      </c>
      <c r="H111" s="23"/>
      <c r="I111" s="18">
        <f t="shared" si="12"/>
        <v>0</v>
      </c>
      <c r="J111" s="24">
        <v>0.21</v>
      </c>
      <c r="K111" s="19">
        <f t="shared" si="13"/>
        <v>0</v>
      </c>
    </row>
    <row r="112" spans="2:11" ht="12.75">
      <c r="B112" s="20" t="s">
        <v>110</v>
      </c>
      <c r="C112" s="17"/>
      <c r="D112" s="1"/>
      <c r="E112" s="57" t="s">
        <v>182</v>
      </c>
      <c r="F112" s="41">
        <v>1</v>
      </c>
      <c r="G112" s="17" t="s">
        <v>0</v>
      </c>
      <c r="H112" s="23"/>
      <c r="I112" s="18">
        <f t="shared" si="12"/>
        <v>0</v>
      </c>
      <c r="J112" s="24">
        <v>0.21</v>
      </c>
      <c r="K112" s="19">
        <f t="shared" si="13"/>
        <v>0</v>
      </c>
    </row>
    <row r="113" spans="2:11" ht="12.75">
      <c r="B113" s="20" t="s">
        <v>111</v>
      </c>
      <c r="C113" s="17"/>
      <c r="D113" s="1"/>
      <c r="E113" s="57" t="s">
        <v>183</v>
      </c>
      <c r="F113" s="41">
        <v>1</v>
      </c>
      <c r="G113" s="17" t="s">
        <v>0</v>
      </c>
      <c r="H113" s="23"/>
      <c r="I113" s="18">
        <f t="shared" si="12"/>
        <v>0</v>
      </c>
      <c r="J113" s="24">
        <v>0.21</v>
      </c>
      <c r="K113" s="19">
        <f t="shared" si="13"/>
        <v>0</v>
      </c>
    </row>
    <row r="114" spans="2:11" ht="12.75">
      <c r="B114" s="20" t="s">
        <v>112</v>
      </c>
      <c r="C114" s="17"/>
      <c r="D114" s="1"/>
      <c r="E114" s="57" t="s">
        <v>184</v>
      </c>
      <c r="F114" s="41">
        <v>2</v>
      </c>
      <c r="G114" s="17" t="s">
        <v>0</v>
      </c>
      <c r="H114" s="23"/>
      <c r="I114" s="18">
        <f t="shared" si="12"/>
        <v>0</v>
      </c>
      <c r="J114" s="24">
        <v>0.21</v>
      </c>
      <c r="K114" s="19">
        <f t="shared" si="13"/>
        <v>0</v>
      </c>
    </row>
    <row r="115" spans="2:11" ht="12.75">
      <c r="B115" s="20" t="s">
        <v>113</v>
      </c>
      <c r="C115" s="17"/>
      <c r="D115" s="1"/>
      <c r="E115" s="57" t="s">
        <v>155</v>
      </c>
      <c r="F115" s="41">
        <v>1</v>
      </c>
      <c r="G115" s="17" t="s">
        <v>0</v>
      </c>
      <c r="H115" s="23"/>
      <c r="I115" s="18">
        <f t="shared" si="12"/>
        <v>0</v>
      </c>
      <c r="J115" s="24">
        <v>0.21</v>
      </c>
      <c r="K115" s="19">
        <f t="shared" si="13"/>
        <v>0</v>
      </c>
    </row>
    <row r="116" spans="2:11" ht="13.5" thickBot="1">
      <c r="B116" s="20" t="s">
        <v>114</v>
      </c>
      <c r="C116" s="17"/>
      <c r="D116" s="1"/>
      <c r="E116" s="57" t="s">
        <v>185</v>
      </c>
      <c r="F116" s="41">
        <v>1</v>
      </c>
      <c r="G116" s="17" t="s">
        <v>0</v>
      </c>
      <c r="H116" s="23"/>
      <c r="I116" s="18">
        <f t="shared" si="12"/>
        <v>0</v>
      </c>
      <c r="J116" s="24">
        <v>0.21</v>
      </c>
      <c r="K116" s="19">
        <f t="shared" si="13"/>
        <v>0</v>
      </c>
    </row>
    <row r="117" spans="2:11" ht="13.5" thickBot="1">
      <c r="B117" s="20" t="s">
        <v>115</v>
      </c>
      <c r="C117" s="43">
        <v>1</v>
      </c>
      <c r="D117" s="44" t="e">
        <f>INDEX(#REF!,C117)</f>
        <v>#REF!</v>
      </c>
      <c r="E117" s="61" t="s">
        <v>186</v>
      </c>
      <c r="F117" s="45"/>
      <c r="G117" s="45"/>
      <c r="H117" s="46"/>
      <c r="I117" s="46"/>
      <c r="J117" s="47"/>
      <c r="K117" s="48"/>
    </row>
    <row r="118" spans="2:11" ht="12.75">
      <c r="B118" s="20" t="s">
        <v>116</v>
      </c>
      <c r="C118" s="17"/>
      <c r="D118" s="1"/>
      <c r="E118" s="59" t="s">
        <v>171</v>
      </c>
      <c r="F118" s="41">
        <v>1</v>
      </c>
      <c r="G118" s="17" t="s">
        <v>0</v>
      </c>
      <c r="H118" s="23"/>
      <c r="I118" s="18">
        <f>F118*H118</f>
        <v>0</v>
      </c>
      <c r="J118" s="24">
        <v>0.21</v>
      </c>
      <c r="K118" s="19">
        <f>J118*I118+I118</f>
        <v>0</v>
      </c>
    </row>
    <row r="119" spans="2:11" ht="24">
      <c r="B119" s="20" t="s">
        <v>117</v>
      </c>
      <c r="C119" s="17"/>
      <c r="D119" s="1"/>
      <c r="E119" s="57" t="s">
        <v>296</v>
      </c>
      <c r="F119" s="41">
        <v>1</v>
      </c>
      <c r="G119" s="17" t="s">
        <v>0</v>
      </c>
      <c r="H119" s="23"/>
      <c r="I119" s="18">
        <f>F119*H119</f>
        <v>0</v>
      </c>
      <c r="J119" s="24">
        <v>0.21</v>
      </c>
      <c r="K119" s="19">
        <f>J119*I119+I119</f>
        <v>0</v>
      </c>
    </row>
    <row r="120" spans="2:11" ht="12.75">
      <c r="B120" s="20" t="s">
        <v>118</v>
      </c>
      <c r="C120" s="17"/>
      <c r="D120" s="1"/>
      <c r="E120" s="57" t="s">
        <v>155</v>
      </c>
      <c r="F120" s="41">
        <v>2</v>
      </c>
      <c r="G120" s="17" t="s">
        <v>0</v>
      </c>
      <c r="H120" s="23"/>
      <c r="I120" s="18">
        <f>F120*H120</f>
        <v>0</v>
      </c>
      <c r="J120" s="24">
        <v>0.21</v>
      </c>
      <c r="K120" s="19">
        <f>J120*I120+I120</f>
        <v>0</v>
      </c>
    </row>
    <row r="121" spans="2:11" ht="12.75">
      <c r="B121" s="20" t="s">
        <v>119</v>
      </c>
      <c r="C121" s="17"/>
      <c r="D121" s="1"/>
      <c r="E121" s="57" t="s">
        <v>187</v>
      </c>
      <c r="F121" s="41">
        <v>1</v>
      </c>
      <c r="G121" s="17" t="s">
        <v>0</v>
      </c>
      <c r="H121" s="23"/>
      <c r="I121" s="18">
        <f>F121*H121</f>
        <v>0</v>
      </c>
      <c r="J121" s="24">
        <v>0.21</v>
      </c>
      <c r="K121" s="19">
        <f>J121*I121+I121</f>
        <v>0</v>
      </c>
    </row>
    <row r="122" spans="2:11" ht="13.5" thickBot="1">
      <c r="B122" s="20" t="s">
        <v>120</v>
      </c>
      <c r="C122" s="17"/>
      <c r="D122" s="1"/>
      <c r="E122" s="57" t="s">
        <v>188</v>
      </c>
      <c r="F122" s="41">
        <v>1</v>
      </c>
      <c r="G122" s="17" t="s">
        <v>0</v>
      </c>
      <c r="H122" s="23"/>
      <c r="I122" s="18">
        <f>F122*H122</f>
        <v>0</v>
      </c>
      <c r="J122" s="24">
        <v>0.21</v>
      </c>
      <c r="K122" s="19">
        <f>J122*I122+I122</f>
        <v>0</v>
      </c>
    </row>
    <row r="123" spans="2:11" ht="13.5" thickBot="1">
      <c r="B123" s="20" t="s">
        <v>121</v>
      </c>
      <c r="C123" s="43">
        <v>1</v>
      </c>
      <c r="D123" s="44" t="e">
        <f>INDEX(#REF!,C123)</f>
        <v>#REF!</v>
      </c>
      <c r="E123" s="61" t="s">
        <v>189</v>
      </c>
      <c r="F123" s="45"/>
      <c r="G123" s="45"/>
      <c r="H123" s="46"/>
      <c r="I123" s="46"/>
      <c r="J123" s="47"/>
      <c r="K123" s="48"/>
    </row>
    <row r="124" spans="2:11" ht="12.75">
      <c r="B124" s="20" t="s">
        <v>122</v>
      </c>
      <c r="C124" s="17"/>
      <c r="D124" s="1"/>
      <c r="E124" s="59" t="s">
        <v>190</v>
      </c>
      <c r="F124" s="41">
        <v>2</v>
      </c>
      <c r="G124" s="17" t="s">
        <v>0</v>
      </c>
      <c r="H124" s="23"/>
      <c r="I124" s="18">
        <f aca="true" t="shared" si="14" ref="I124:I133">F124*H124</f>
        <v>0</v>
      </c>
      <c r="J124" s="24">
        <v>0.21</v>
      </c>
      <c r="K124" s="19">
        <f aca="true" t="shared" si="15" ref="K124:K133">J124*I124+I124</f>
        <v>0</v>
      </c>
    </row>
    <row r="125" spans="2:11" ht="24">
      <c r="B125" s="20" t="s">
        <v>221</v>
      </c>
      <c r="C125" s="17"/>
      <c r="D125" s="1"/>
      <c r="E125" s="57" t="s">
        <v>296</v>
      </c>
      <c r="F125" s="41">
        <v>2</v>
      </c>
      <c r="G125" s="17" t="s">
        <v>0</v>
      </c>
      <c r="H125" s="23"/>
      <c r="I125" s="18">
        <f t="shared" si="14"/>
        <v>0</v>
      </c>
      <c r="J125" s="24">
        <v>0.21</v>
      </c>
      <c r="K125" s="19">
        <f t="shared" si="15"/>
        <v>0</v>
      </c>
    </row>
    <row r="126" spans="2:11" ht="12.75">
      <c r="B126" s="20" t="s">
        <v>222</v>
      </c>
      <c r="C126" s="17"/>
      <c r="D126" s="1"/>
      <c r="E126" s="57" t="s">
        <v>191</v>
      </c>
      <c r="F126" s="41">
        <v>1</v>
      </c>
      <c r="G126" s="17" t="s">
        <v>0</v>
      </c>
      <c r="H126" s="23"/>
      <c r="I126" s="18">
        <f t="shared" si="14"/>
        <v>0</v>
      </c>
      <c r="J126" s="24">
        <v>0.21</v>
      </c>
      <c r="K126" s="19">
        <f t="shared" si="15"/>
        <v>0</v>
      </c>
    </row>
    <row r="127" spans="2:11" ht="12.75">
      <c r="B127" s="20" t="s">
        <v>223</v>
      </c>
      <c r="C127" s="17"/>
      <c r="D127" s="1"/>
      <c r="E127" s="57" t="s">
        <v>160</v>
      </c>
      <c r="F127" s="41">
        <v>2</v>
      </c>
      <c r="G127" s="17" t="s">
        <v>0</v>
      </c>
      <c r="H127" s="23"/>
      <c r="I127" s="18">
        <f t="shared" si="14"/>
        <v>0</v>
      </c>
      <c r="J127" s="24">
        <v>0.21</v>
      </c>
      <c r="K127" s="19">
        <f t="shared" si="15"/>
        <v>0</v>
      </c>
    </row>
    <row r="128" spans="2:11" ht="12.75">
      <c r="B128" s="20" t="s">
        <v>224</v>
      </c>
      <c r="C128" s="17"/>
      <c r="D128" s="1"/>
      <c r="E128" s="57" t="s">
        <v>161</v>
      </c>
      <c r="F128" s="41">
        <v>1</v>
      </c>
      <c r="G128" s="17" t="s">
        <v>0</v>
      </c>
      <c r="H128" s="23"/>
      <c r="I128" s="18">
        <f t="shared" si="14"/>
        <v>0</v>
      </c>
      <c r="J128" s="24">
        <v>0.21</v>
      </c>
      <c r="K128" s="19">
        <f t="shared" si="15"/>
        <v>0</v>
      </c>
    </row>
    <row r="129" spans="2:11" ht="12.75">
      <c r="B129" s="20" t="s">
        <v>225</v>
      </c>
      <c r="C129" s="17"/>
      <c r="D129" s="1"/>
      <c r="E129" s="57" t="s">
        <v>156</v>
      </c>
      <c r="F129" s="41">
        <v>2</v>
      </c>
      <c r="G129" s="17" t="s">
        <v>0</v>
      </c>
      <c r="H129" s="23"/>
      <c r="I129" s="18">
        <f t="shared" si="14"/>
        <v>0</v>
      </c>
      <c r="J129" s="24">
        <v>0.21</v>
      </c>
      <c r="K129" s="19">
        <f t="shared" si="15"/>
        <v>0</v>
      </c>
    </row>
    <row r="130" spans="2:11" ht="12.75">
      <c r="B130" s="20" t="s">
        <v>226</v>
      </c>
      <c r="C130" s="17"/>
      <c r="D130" s="1"/>
      <c r="E130" s="57" t="s">
        <v>155</v>
      </c>
      <c r="F130" s="41">
        <v>1</v>
      </c>
      <c r="G130" s="17" t="s">
        <v>0</v>
      </c>
      <c r="H130" s="23"/>
      <c r="I130" s="18">
        <f t="shared" si="14"/>
        <v>0</v>
      </c>
      <c r="J130" s="24">
        <v>0.21</v>
      </c>
      <c r="K130" s="19">
        <f t="shared" si="15"/>
        <v>0</v>
      </c>
    </row>
    <row r="131" spans="2:11" ht="12.75">
      <c r="B131" s="20" t="s">
        <v>227</v>
      </c>
      <c r="C131" s="17"/>
      <c r="D131" s="1"/>
      <c r="E131" s="57" t="s">
        <v>164</v>
      </c>
      <c r="F131" s="41">
        <v>2</v>
      </c>
      <c r="G131" s="17" t="s">
        <v>0</v>
      </c>
      <c r="H131" s="23"/>
      <c r="I131" s="18">
        <f t="shared" si="14"/>
        <v>0</v>
      </c>
      <c r="J131" s="24">
        <v>0.21</v>
      </c>
      <c r="K131" s="19">
        <f t="shared" si="15"/>
        <v>0</v>
      </c>
    </row>
    <row r="132" spans="2:11" ht="12.75">
      <c r="B132" s="20" t="s">
        <v>228</v>
      </c>
      <c r="C132" s="17"/>
      <c r="D132" s="1"/>
      <c r="E132" s="57" t="s">
        <v>165</v>
      </c>
      <c r="F132" s="41">
        <v>1</v>
      </c>
      <c r="G132" s="17" t="s">
        <v>0</v>
      </c>
      <c r="H132" s="23"/>
      <c r="I132" s="18">
        <f t="shared" si="14"/>
        <v>0</v>
      </c>
      <c r="J132" s="24">
        <v>0.21</v>
      </c>
      <c r="K132" s="19">
        <f t="shared" si="15"/>
        <v>0</v>
      </c>
    </row>
    <row r="133" spans="2:11" ht="13.5" thickBot="1">
      <c r="B133" s="20" t="s">
        <v>229</v>
      </c>
      <c r="C133" s="17"/>
      <c r="D133" s="1"/>
      <c r="E133" s="57" t="s">
        <v>166</v>
      </c>
      <c r="F133" s="41">
        <v>1</v>
      </c>
      <c r="G133" s="17" t="s">
        <v>0</v>
      </c>
      <c r="H133" s="23"/>
      <c r="I133" s="18">
        <f t="shared" si="14"/>
        <v>0</v>
      </c>
      <c r="J133" s="24">
        <v>0.21</v>
      </c>
      <c r="K133" s="19">
        <f t="shared" si="15"/>
        <v>0</v>
      </c>
    </row>
    <row r="134" spans="2:11" ht="13.5" thickBot="1">
      <c r="B134" s="20" t="s">
        <v>230</v>
      </c>
      <c r="C134" s="43">
        <v>1</v>
      </c>
      <c r="D134" s="44" t="e">
        <f>INDEX(#REF!,C134)</f>
        <v>#REF!</v>
      </c>
      <c r="E134" s="61" t="s">
        <v>192</v>
      </c>
      <c r="F134" s="45"/>
      <c r="G134" s="45"/>
      <c r="H134" s="46"/>
      <c r="I134" s="46"/>
      <c r="J134" s="47"/>
      <c r="K134" s="48"/>
    </row>
    <row r="135" spans="2:11" ht="12.75">
      <c r="B135" s="20" t="s">
        <v>231</v>
      </c>
      <c r="C135" s="17"/>
      <c r="D135" s="1"/>
      <c r="E135" s="59" t="s">
        <v>168</v>
      </c>
      <c r="F135" s="41">
        <v>1</v>
      </c>
      <c r="G135" s="17" t="s">
        <v>0</v>
      </c>
      <c r="H135" s="23"/>
      <c r="I135" s="18">
        <f aca="true" t="shared" si="16" ref="I135:I167">F135*H135</f>
        <v>0</v>
      </c>
      <c r="J135" s="24">
        <v>0.21</v>
      </c>
      <c r="K135" s="19">
        <f aca="true" t="shared" si="17" ref="K135:K167">J135*I135+I135</f>
        <v>0</v>
      </c>
    </row>
    <row r="136" spans="2:11" ht="12.75">
      <c r="B136" s="20" t="s">
        <v>232</v>
      </c>
      <c r="C136" s="17"/>
      <c r="D136" s="1"/>
      <c r="E136" s="57" t="s">
        <v>193</v>
      </c>
      <c r="F136" s="41">
        <v>1</v>
      </c>
      <c r="G136" s="17" t="s">
        <v>0</v>
      </c>
      <c r="H136" s="23"/>
      <c r="I136" s="18">
        <f t="shared" si="16"/>
        <v>0</v>
      </c>
      <c r="J136" s="24">
        <v>0.21</v>
      </c>
      <c r="K136" s="19">
        <f t="shared" si="17"/>
        <v>0</v>
      </c>
    </row>
    <row r="137" spans="2:11" ht="24">
      <c r="B137" s="20" t="s">
        <v>233</v>
      </c>
      <c r="C137" s="17"/>
      <c r="D137" s="1"/>
      <c r="E137" s="57" t="s">
        <v>296</v>
      </c>
      <c r="F137" s="41">
        <v>1</v>
      </c>
      <c r="G137" s="17" t="s">
        <v>0</v>
      </c>
      <c r="H137" s="23"/>
      <c r="I137" s="18">
        <f t="shared" si="16"/>
        <v>0</v>
      </c>
      <c r="J137" s="24">
        <v>0.21</v>
      </c>
      <c r="K137" s="19">
        <f t="shared" si="17"/>
        <v>0</v>
      </c>
    </row>
    <row r="138" spans="2:11" ht="12.75">
      <c r="B138" s="20" t="s">
        <v>234</v>
      </c>
      <c r="C138" s="17"/>
      <c r="D138" s="17"/>
      <c r="E138" s="57" t="s">
        <v>156</v>
      </c>
      <c r="F138" s="41">
        <v>3</v>
      </c>
      <c r="G138" s="17" t="s">
        <v>0</v>
      </c>
      <c r="H138" s="23"/>
      <c r="I138" s="18">
        <f t="shared" si="16"/>
        <v>0</v>
      </c>
      <c r="J138" s="24">
        <v>0.21</v>
      </c>
      <c r="K138" s="19">
        <f t="shared" si="17"/>
        <v>0</v>
      </c>
    </row>
    <row r="139" spans="2:11" ht="12.75">
      <c r="B139" s="20" t="s">
        <v>235</v>
      </c>
      <c r="C139" s="17"/>
      <c r="D139" s="17"/>
      <c r="E139" s="57" t="s">
        <v>194</v>
      </c>
      <c r="F139" s="41">
        <v>1</v>
      </c>
      <c r="G139" s="17" t="s">
        <v>0</v>
      </c>
      <c r="H139" s="23"/>
      <c r="I139" s="18">
        <f t="shared" si="16"/>
        <v>0</v>
      </c>
      <c r="J139" s="24">
        <v>0.21</v>
      </c>
      <c r="K139" s="19">
        <f t="shared" si="17"/>
        <v>0</v>
      </c>
    </row>
    <row r="140" spans="2:11" ht="12.75">
      <c r="B140" s="20" t="s">
        <v>236</v>
      </c>
      <c r="C140" s="17"/>
      <c r="D140" s="17"/>
      <c r="E140" s="57" t="s">
        <v>195</v>
      </c>
      <c r="F140" s="41">
        <v>2</v>
      </c>
      <c r="G140" s="17" t="s">
        <v>0</v>
      </c>
      <c r="H140" s="23"/>
      <c r="I140" s="18">
        <f t="shared" si="16"/>
        <v>0</v>
      </c>
      <c r="J140" s="24">
        <v>0.21</v>
      </c>
      <c r="K140" s="19">
        <f t="shared" si="17"/>
        <v>0</v>
      </c>
    </row>
    <row r="141" spans="2:11" ht="12.75">
      <c r="B141" s="20" t="s">
        <v>237</v>
      </c>
      <c r="C141" s="22">
        <v>0</v>
      </c>
      <c r="D141" s="27" t="e">
        <f>INDEX(#REF!,C141)</f>
        <v>#REF!</v>
      </c>
      <c r="E141" s="57" t="s">
        <v>196</v>
      </c>
      <c r="F141" s="41">
        <v>1</v>
      </c>
      <c r="G141" s="22" t="s">
        <v>0</v>
      </c>
      <c r="H141" s="23"/>
      <c r="I141" s="23">
        <f t="shared" si="16"/>
        <v>0</v>
      </c>
      <c r="J141" s="24">
        <v>0.21</v>
      </c>
      <c r="K141" s="25">
        <f t="shared" si="17"/>
        <v>0</v>
      </c>
    </row>
    <row r="142" spans="2:11" ht="13.5" thickBot="1">
      <c r="B142" s="20" t="s">
        <v>238</v>
      </c>
      <c r="C142" s="22">
        <v>0</v>
      </c>
      <c r="D142" s="27" t="e">
        <f>INDEX(#REF!,C142)</f>
        <v>#REF!</v>
      </c>
      <c r="E142" s="57" t="s">
        <v>197</v>
      </c>
      <c r="F142" s="41">
        <v>1</v>
      </c>
      <c r="G142" s="22" t="s">
        <v>0</v>
      </c>
      <c r="H142" s="23"/>
      <c r="I142" s="23">
        <f t="shared" si="16"/>
        <v>0</v>
      </c>
      <c r="J142" s="24">
        <v>0.21</v>
      </c>
      <c r="K142" s="25">
        <f t="shared" si="17"/>
        <v>0</v>
      </c>
    </row>
    <row r="143" spans="2:11" ht="13.5" thickBot="1">
      <c r="B143" s="20" t="s">
        <v>239</v>
      </c>
      <c r="C143" s="43">
        <v>1</v>
      </c>
      <c r="D143" s="44" t="e">
        <f>INDEX(#REF!,C143)</f>
        <v>#REF!</v>
      </c>
      <c r="E143" s="61" t="s">
        <v>198</v>
      </c>
      <c r="F143" s="45"/>
      <c r="G143" s="45"/>
      <c r="H143" s="46"/>
      <c r="I143" s="46"/>
      <c r="J143" s="47"/>
      <c r="K143" s="48"/>
    </row>
    <row r="144" spans="2:11" ht="12.75">
      <c r="B144" s="20" t="s">
        <v>256</v>
      </c>
      <c r="C144" s="22">
        <v>0</v>
      </c>
      <c r="D144" s="27" t="e">
        <f>INDEX(#REF!,C144)</f>
        <v>#REF!</v>
      </c>
      <c r="E144" s="59" t="s">
        <v>171</v>
      </c>
      <c r="F144" s="41">
        <v>1</v>
      </c>
      <c r="G144" s="22" t="s">
        <v>0</v>
      </c>
      <c r="H144" s="23"/>
      <c r="I144" s="23">
        <f t="shared" si="16"/>
        <v>0</v>
      </c>
      <c r="J144" s="24">
        <v>0.21</v>
      </c>
      <c r="K144" s="25">
        <f t="shared" si="17"/>
        <v>0</v>
      </c>
    </row>
    <row r="145" spans="2:11" ht="13.5" thickBot="1">
      <c r="B145" s="20" t="s">
        <v>257</v>
      </c>
      <c r="C145" s="22">
        <v>0</v>
      </c>
      <c r="D145" s="27" t="e">
        <f>INDEX(#REF!,C145)</f>
        <v>#REF!</v>
      </c>
      <c r="E145" s="57" t="s">
        <v>199</v>
      </c>
      <c r="F145" s="41">
        <v>1</v>
      </c>
      <c r="G145" s="22" t="s">
        <v>0</v>
      </c>
      <c r="H145" s="23"/>
      <c r="I145" s="23">
        <f t="shared" si="16"/>
        <v>0</v>
      </c>
      <c r="J145" s="24">
        <v>0.21</v>
      </c>
      <c r="K145" s="25">
        <f t="shared" si="17"/>
        <v>0</v>
      </c>
    </row>
    <row r="146" spans="2:11" ht="13.5" thickBot="1">
      <c r="B146" s="20" t="s">
        <v>258</v>
      </c>
      <c r="C146" s="43">
        <v>1</v>
      </c>
      <c r="D146" s="44" t="e">
        <f>INDEX(#REF!,C146)</f>
        <v>#REF!</v>
      </c>
      <c r="E146" s="60" t="s">
        <v>206</v>
      </c>
      <c r="F146" s="45"/>
      <c r="G146" s="45"/>
      <c r="H146" s="46"/>
      <c r="I146" s="46"/>
      <c r="J146" s="47"/>
      <c r="K146" s="48"/>
    </row>
    <row r="147" spans="2:11" ht="12.75">
      <c r="B147" s="20" t="s">
        <v>259</v>
      </c>
      <c r="C147" s="22">
        <v>1</v>
      </c>
      <c r="D147" s="27" t="e">
        <f>INDEX(#REF!,C147)</f>
        <v>#REF!</v>
      </c>
      <c r="E147" s="59" t="s">
        <v>207</v>
      </c>
      <c r="F147" s="41">
        <v>2</v>
      </c>
      <c r="G147" s="22" t="s">
        <v>0</v>
      </c>
      <c r="H147" s="23"/>
      <c r="I147" s="23">
        <f>F147*H147</f>
        <v>0</v>
      </c>
      <c r="J147" s="24">
        <v>0.21</v>
      </c>
      <c r="K147" s="25">
        <f>J147*I147+I147</f>
        <v>0</v>
      </c>
    </row>
    <row r="148" spans="2:11" ht="13.5" thickBot="1">
      <c r="B148" s="20" t="s">
        <v>260</v>
      </c>
      <c r="C148" s="22">
        <v>1</v>
      </c>
      <c r="D148" s="27" t="e">
        <f>INDEX(#REF!,C148)</f>
        <v>#REF!</v>
      </c>
      <c r="E148" s="57" t="s">
        <v>208</v>
      </c>
      <c r="F148" s="41">
        <v>1</v>
      </c>
      <c r="G148" s="22" t="s">
        <v>0</v>
      </c>
      <c r="H148" s="23"/>
      <c r="I148" s="23">
        <f>F148*H148</f>
        <v>0</v>
      </c>
      <c r="J148" s="24">
        <v>0.21</v>
      </c>
      <c r="K148" s="25">
        <f>J148*I148+I148</f>
        <v>0</v>
      </c>
    </row>
    <row r="149" spans="2:11" ht="13.5" thickBot="1">
      <c r="B149" s="20" t="s">
        <v>261</v>
      </c>
      <c r="C149" s="43">
        <v>1</v>
      </c>
      <c r="D149" s="44" t="e">
        <f>INDEX(#REF!,C149)</f>
        <v>#REF!</v>
      </c>
      <c r="E149" s="60" t="s">
        <v>200</v>
      </c>
      <c r="F149" s="45"/>
      <c r="G149" s="45"/>
      <c r="H149" s="46"/>
      <c r="I149" s="46"/>
      <c r="J149" s="47"/>
      <c r="K149" s="48"/>
    </row>
    <row r="150" spans="2:11" ht="12.75">
      <c r="B150" s="20" t="s">
        <v>262</v>
      </c>
      <c r="C150" s="22">
        <v>0</v>
      </c>
      <c r="D150" s="27" t="e">
        <f>INDEX(#REF!,C150)</f>
        <v>#REF!</v>
      </c>
      <c r="E150" s="59" t="s">
        <v>201</v>
      </c>
      <c r="F150" s="41">
        <v>11</v>
      </c>
      <c r="G150" s="22" t="s">
        <v>0</v>
      </c>
      <c r="H150" s="23"/>
      <c r="I150" s="23">
        <f t="shared" si="16"/>
        <v>0</v>
      </c>
      <c r="J150" s="24">
        <v>0.21</v>
      </c>
      <c r="K150" s="25">
        <f t="shared" si="17"/>
        <v>0</v>
      </c>
    </row>
    <row r="151" spans="2:11" ht="12.75">
      <c r="B151" s="20" t="s">
        <v>263</v>
      </c>
      <c r="C151" s="26">
        <v>0</v>
      </c>
      <c r="D151" s="27" t="e">
        <f>INDEX(#REF!,C151)</f>
        <v>#REF!</v>
      </c>
      <c r="E151" s="57" t="s">
        <v>202</v>
      </c>
      <c r="F151" s="41">
        <v>6</v>
      </c>
      <c r="G151" s="22" t="s">
        <v>0</v>
      </c>
      <c r="H151" s="23"/>
      <c r="I151" s="23">
        <f t="shared" si="16"/>
        <v>0</v>
      </c>
      <c r="J151" s="24">
        <v>0.21</v>
      </c>
      <c r="K151" s="25">
        <f t="shared" si="17"/>
        <v>0</v>
      </c>
    </row>
    <row r="152" spans="2:11" ht="12.75">
      <c r="B152" s="20" t="s">
        <v>264</v>
      </c>
      <c r="C152" s="26">
        <v>0</v>
      </c>
      <c r="D152" s="27" t="e">
        <f>INDEX(#REF!,C152)</f>
        <v>#REF!</v>
      </c>
      <c r="E152" s="57" t="s">
        <v>203</v>
      </c>
      <c r="F152" s="41">
        <v>5</v>
      </c>
      <c r="G152" s="22" t="s">
        <v>0</v>
      </c>
      <c r="H152" s="23"/>
      <c r="I152" s="23">
        <f t="shared" si="16"/>
        <v>0</v>
      </c>
      <c r="J152" s="24">
        <v>0.21</v>
      </c>
      <c r="K152" s="25">
        <f t="shared" si="17"/>
        <v>0</v>
      </c>
    </row>
    <row r="153" spans="2:11" ht="12.75">
      <c r="B153" s="20" t="s">
        <v>265</v>
      </c>
      <c r="C153" s="22">
        <v>0</v>
      </c>
      <c r="D153" s="27" t="e">
        <f>INDEX(#REF!,C153)</f>
        <v>#REF!</v>
      </c>
      <c r="E153" s="57" t="s">
        <v>204</v>
      </c>
      <c r="F153" s="41">
        <v>5</v>
      </c>
      <c r="G153" s="22" t="s">
        <v>0</v>
      </c>
      <c r="H153" s="23"/>
      <c r="I153" s="23">
        <f t="shared" si="16"/>
        <v>0</v>
      </c>
      <c r="J153" s="24">
        <v>0.21</v>
      </c>
      <c r="K153" s="25">
        <f t="shared" si="17"/>
        <v>0</v>
      </c>
    </row>
    <row r="154" spans="2:11" ht="13.5" thickBot="1">
      <c r="B154" s="20" t="s">
        <v>266</v>
      </c>
      <c r="C154" s="22">
        <v>0</v>
      </c>
      <c r="D154" s="27" t="e">
        <f>INDEX(#REF!,C154)</f>
        <v>#REF!</v>
      </c>
      <c r="E154" s="57" t="s">
        <v>205</v>
      </c>
      <c r="F154" s="41">
        <v>3</v>
      </c>
      <c r="G154" s="22" t="s">
        <v>0</v>
      </c>
      <c r="H154" s="23"/>
      <c r="I154" s="23">
        <f t="shared" si="16"/>
        <v>0</v>
      </c>
      <c r="J154" s="24">
        <v>0.21</v>
      </c>
      <c r="K154" s="25">
        <f t="shared" si="17"/>
        <v>0</v>
      </c>
    </row>
    <row r="155" spans="2:11" ht="13.5" thickBot="1">
      <c r="B155" s="20" t="s">
        <v>267</v>
      </c>
      <c r="C155" s="43">
        <v>1</v>
      </c>
      <c r="D155" s="44" t="e">
        <f>INDEX(#REF!,C155)</f>
        <v>#REF!</v>
      </c>
      <c r="E155" s="60" t="s">
        <v>209</v>
      </c>
      <c r="F155" s="45"/>
      <c r="G155" s="45"/>
      <c r="H155" s="46"/>
      <c r="I155" s="46"/>
      <c r="J155" s="47"/>
      <c r="K155" s="48"/>
    </row>
    <row r="156" spans="2:11" ht="12.75">
      <c r="B156" s="20" t="s">
        <v>268</v>
      </c>
      <c r="C156" s="22">
        <v>0</v>
      </c>
      <c r="D156" s="27" t="e">
        <f>INDEX(#REF!,C156)</f>
        <v>#REF!</v>
      </c>
      <c r="E156" s="59" t="s">
        <v>210</v>
      </c>
      <c r="F156" s="22">
        <v>7</v>
      </c>
      <c r="G156" s="22" t="s">
        <v>0</v>
      </c>
      <c r="H156" s="23"/>
      <c r="I156" s="23">
        <f t="shared" si="16"/>
        <v>0</v>
      </c>
      <c r="J156" s="24">
        <v>0.21</v>
      </c>
      <c r="K156" s="25">
        <f t="shared" si="17"/>
        <v>0</v>
      </c>
    </row>
    <row r="157" spans="2:11" ht="12.75">
      <c r="B157" s="20" t="s">
        <v>269</v>
      </c>
      <c r="C157" s="22">
        <v>0</v>
      </c>
      <c r="D157" s="27" t="s">
        <v>211</v>
      </c>
      <c r="E157" s="57" t="s">
        <v>212</v>
      </c>
      <c r="F157" s="22">
        <v>2</v>
      </c>
      <c r="G157" s="22" t="s">
        <v>0</v>
      </c>
      <c r="H157" s="23"/>
      <c r="I157" s="23">
        <f t="shared" si="16"/>
        <v>0</v>
      </c>
      <c r="J157" s="24">
        <v>0.21</v>
      </c>
      <c r="K157" s="25">
        <f t="shared" si="17"/>
        <v>0</v>
      </c>
    </row>
    <row r="158" spans="2:11" ht="24.75" thickBot="1">
      <c r="B158" s="20" t="s">
        <v>270</v>
      </c>
      <c r="C158" s="22">
        <v>0</v>
      </c>
      <c r="D158" s="27" t="s">
        <v>213</v>
      </c>
      <c r="E158" s="57" t="s">
        <v>296</v>
      </c>
      <c r="F158" s="22">
        <v>2</v>
      </c>
      <c r="G158" s="22" t="s">
        <v>0</v>
      </c>
      <c r="H158" s="23"/>
      <c r="I158" s="23">
        <f t="shared" si="16"/>
        <v>0</v>
      </c>
      <c r="J158" s="24">
        <v>0.21</v>
      </c>
      <c r="K158" s="25">
        <f t="shared" si="17"/>
        <v>0</v>
      </c>
    </row>
    <row r="159" spans="2:11" ht="13.5" thickBot="1">
      <c r="B159" s="20" t="s">
        <v>271</v>
      </c>
      <c r="C159" s="43">
        <v>1</v>
      </c>
      <c r="D159" s="44" t="e">
        <f>INDEX(#REF!,C159)</f>
        <v>#REF!</v>
      </c>
      <c r="E159" s="60" t="s">
        <v>214</v>
      </c>
      <c r="F159" s="45"/>
      <c r="G159" s="45"/>
      <c r="H159" s="46"/>
      <c r="I159" s="46"/>
      <c r="J159" s="47"/>
      <c r="K159" s="48"/>
    </row>
    <row r="160" spans="2:11" ht="12.75">
      <c r="B160" s="20" t="s">
        <v>272</v>
      </c>
      <c r="C160" s="22">
        <v>0</v>
      </c>
      <c r="D160" s="27" t="e">
        <f>INDEX(#REF!,C160)</f>
        <v>#REF!</v>
      </c>
      <c r="E160" s="59" t="s">
        <v>215</v>
      </c>
      <c r="F160" s="22">
        <v>1</v>
      </c>
      <c r="G160" s="22" t="s">
        <v>0</v>
      </c>
      <c r="H160" s="23"/>
      <c r="I160" s="23">
        <f t="shared" si="16"/>
        <v>0</v>
      </c>
      <c r="J160" s="24">
        <v>0.21</v>
      </c>
      <c r="K160" s="25">
        <f t="shared" si="17"/>
        <v>0</v>
      </c>
    </row>
    <row r="161" spans="2:11" ht="12.75">
      <c r="B161" s="20" t="s">
        <v>273</v>
      </c>
      <c r="C161" s="22">
        <v>0</v>
      </c>
      <c r="D161" s="27" t="e">
        <f>INDEX(#REF!,C161)</f>
        <v>#REF!</v>
      </c>
      <c r="E161" s="57" t="s">
        <v>216</v>
      </c>
      <c r="F161" s="22">
        <v>1</v>
      </c>
      <c r="G161" s="22" t="s">
        <v>0</v>
      </c>
      <c r="H161" s="23"/>
      <c r="I161" s="23">
        <f t="shared" si="16"/>
        <v>0</v>
      </c>
      <c r="J161" s="24">
        <v>0.21</v>
      </c>
      <c r="K161" s="25">
        <f t="shared" si="17"/>
        <v>0</v>
      </c>
    </row>
    <row r="162" spans="2:11" ht="24">
      <c r="B162" s="20" t="s">
        <v>274</v>
      </c>
      <c r="C162" s="22">
        <v>0</v>
      </c>
      <c r="D162" s="27" t="e">
        <f>INDEX(#REF!,C162)</f>
        <v>#REF!</v>
      </c>
      <c r="E162" s="57" t="s">
        <v>296</v>
      </c>
      <c r="F162" s="22">
        <v>1</v>
      </c>
      <c r="G162" s="22" t="s">
        <v>0</v>
      </c>
      <c r="H162" s="23"/>
      <c r="I162" s="23">
        <f t="shared" si="16"/>
        <v>0</v>
      </c>
      <c r="J162" s="24">
        <v>0.21</v>
      </c>
      <c r="K162" s="25">
        <f t="shared" si="17"/>
        <v>0</v>
      </c>
    </row>
    <row r="163" spans="2:11" ht="12.75">
      <c r="B163" s="20" t="s">
        <v>275</v>
      </c>
      <c r="C163" s="22">
        <v>0</v>
      </c>
      <c r="D163" s="27" t="e">
        <f>INDEX(#REF!,C163)</f>
        <v>#REF!</v>
      </c>
      <c r="E163" s="57" t="s">
        <v>164</v>
      </c>
      <c r="F163" s="22">
        <v>2</v>
      </c>
      <c r="G163" s="22" t="s">
        <v>0</v>
      </c>
      <c r="H163" s="23"/>
      <c r="I163" s="23">
        <f t="shared" si="16"/>
        <v>0</v>
      </c>
      <c r="J163" s="24">
        <v>0.21</v>
      </c>
      <c r="K163" s="25">
        <f t="shared" si="17"/>
        <v>0</v>
      </c>
    </row>
    <row r="164" spans="2:11" ht="13.5" thickBot="1">
      <c r="B164" s="20" t="s">
        <v>276</v>
      </c>
      <c r="C164" s="22">
        <v>0</v>
      </c>
      <c r="D164" s="27" t="e">
        <f>INDEX(#REF!,C164)</f>
        <v>#REF!</v>
      </c>
      <c r="E164" s="57" t="s">
        <v>217</v>
      </c>
      <c r="F164" s="22">
        <v>1</v>
      </c>
      <c r="G164" s="22" t="s">
        <v>0</v>
      </c>
      <c r="H164" s="23"/>
      <c r="I164" s="23">
        <f t="shared" si="16"/>
        <v>0</v>
      </c>
      <c r="J164" s="24">
        <v>0.21</v>
      </c>
      <c r="K164" s="25">
        <f t="shared" si="17"/>
        <v>0</v>
      </c>
    </row>
    <row r="165" spans="2:11" ht="13.5" thickBot="1">
      <c r="B165" s="20" t="s">
        <v>277</v>
      </c>
      <c r="C165" s="43">
        <v>1</v>
      </c>
      <c r="D165" s="44" t="e">
        <f>INDEX(#REF!,C165)</f>
        <v>#REF!</v>
      </c>
      <c r="E165" s="60" t="s">
        <v>218</v>
      </c>
      <c r="F165" s="45"/>
      <c r="G165" s="45"/>
      <c r="H165" s="46"/>
      <c r="I165" s="46"/>
      <c r="J165" s="47"/>
      <c r="K165" s="48"/>
    </row>
    <row r="166" spans="2:11" ht="12.75">
      <c r="B166" s="20" t="s">
        <v>278</v>
      </c>
      <c r="C166" s="22">
        <v>0</v>
      </c>
      <c r="D166" s="27" t="e">
        <f>INDEX(#REF!,C166)</f>
        <v>#REF!</v>
      </c>
      <c r="E166" s="59" t="s">
        <v>219</v>
      </c>
      <c r="F166" s="22">
        <v>2</v>
      </c>
      <c r="G166" s="22" t="s">
        <v>0</v>
      </c>
      <c r="H166" s="23"/>
      <c r="I166" s="23">
        <f t="shared" si="16"/>
        <v>0</v>
      </c>
      <c r="J166" s="24">
        <v>0.21</v>
      </c>
      <c r="K166" s="25">
        <f t="shared" si="17"/>
        <v>0</v>
      </c>
    </row>
    <row r="167" spans="2:11" ht="12.75">
      <c r="B167" s="20" t="s">
        <v>279</v>
      </c>
      <c r="C167" s="22">
        <v>0</v>
      </c>
      <c r="D167" s="27" t="e">
        <f>INDEX(#REF!,C167)</f>
        <v>#REF!</v>
      </c>
      <c r="E167" s="57" t="s">
        <v>220</v>
      </c>
      <c r="F167" s="22">
        <v>1</v>
      </c>
      <c r="G167" s="22" t="s">
        <v>0</v>
      </c>
      <c r="H167" s="23"/>
      <c r="I167" s="23">
        <f t="shared" si="16"/>
        <v>0</v>
      </c>
      <c r="J167" s="24">
        <v>0.21</v>
      </c>
      <c r="K167" s="25">
        <f t="shared" si="17"/>
        <v>0</v>
      </c>
    </row>
    <row r="168" spans="2:11" ht="12.75">
      <c r="B168" s="50"/>
      <c r="C168" s="3"/>
      <c r="D168" s="3"/>
      <c r="E168" s="3"/>
      <c r="F168" s="3"/>
      <c r="G168" s="3"/>
      <c r="H168" s="3"/>
      <c r="I168" s="3"/>
      <c r="J168" s="3"/>
      <c r="K168" s="4"/>
    </row>
    <row r="169" spans="2:11" ht="14.25">
      <c r="B169" s="5"/>
      <c r="C169" s="6"/>
      <c r="D169" s="6"/>
      <c r="E169" s="6" t="s">
        <v>10</v>
      </c>
      <c r="F169" s="8"/>
      <c r="G169" s="34"/>
      <c r="H169" s="67">
        <f>SUM(I6:I167)</f>
        <v>0</v>
      </c>
      <c r="I169" s="67"/>
      <c r="J169" s="6"/>
      <c r="K169" s="7"/>
    </row>
    <row r="170" spans="2:11" ht="15">
      <c r="B170" s="5"/>
      <c r="C170" s="6"/>
      <c r="D170" s="6"/>
      <c r="E170" s="6" t="s">
        <v>125</v>
      </c>
      <c r="F170" s="8"/>
      <c r="G170" s="35"/>
      <c r="H170" s="68">
        <f>H169*0.06</f>
        <v>0</v>
      </c>
      <c r="I170" s="68"/>
      <c r="J170" s="37"/>
      <c r="K170" s="10">
        <f>CEILING(H170*J170+H170,0.1)</f>
        <v>0</v>
      </c>
    </row>
    <row r="171" spans="2:11" ht="15">
      <c r="B171" s="5"/>
      <c r="C171" s="36">
        <v>1</v>
      </c>
      <c r="D171" s="6"/>
      <c r="E171" s="6"/>
      <c r="F171" s="8"/>
      <c r="G171" s="35"/>
      <c r="H171" s="68"/>
      <c r="I171" s="68"/>
      <c r="J171" s="9"/>
      <c r="K171" s="10"/>
    </row>
    <row r="172" spans="2:11" ht="15" thickBot="1">
      <c r="B172" s="5"/>
      <c r="C172" s="6"/>
      <c r="D172" s="6"/>
      <c r="E172" s="6"/>
      <c r="F172" s="6"/>
      <c r="G172" s="6"/>
      <c r="H172" s="6"/>
      <c r="I172" s="6"/>
      <c r="J172" s="6"/>
      <c r="K172" s="7"/>
    </row>
    <row r="173" spans="2:11" ht="18.75">
      <c r="B173" s="11" t="s">
        <v>245</v>
      </c>
      <c r="C173" s="12"/>
      <c r="D173" s="12" t="s">
        <v>5</v>
      </c>
      <c r="E173" s="12"/>
      <c r="F173" s="69">
        <f>SUM(H169:I171)</f>
        <v>0</v>
      </c>
      <c r="G173" s="69"/>
      <c r="H173" s="69"/>
      <c r="I173" s="69"/>
      <c r="J173" s="12"/>
      <c r="K173" s="13"/>
    </row>
    <row r="174" spans="2:11" ht="17.25" thickBot="1">
      <c r="B174" s="14" t="s">
        <v>246</v>
      </c>
      <c r="C174" s="15"/>
      <c r="D174" s="15" t="s">
        <v>1</v>
      </c>
      <c r="E174" s="15"/>
      <c r="F174" s="70">
        <f>SUM(K6:K167,K170:K171)</f>
        <v>0</v>
      </c>
      <c r="G174" s="70"/>
      <c r="H174" s="70"/>
      <c r="I174" s="70"/>
      <c r="J174" s="15" t="s">
        <v>2</v>
      </c>
      <c r="K174" s="16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F176" s="2"/>
      <c r="G176" s="2"/>
      <c r="H176" s="28"/>
      <c r="I176" s="28"/>
      <c r="J176" s="29" t="s">
        <v>124</v>
      </c>
      <c r="K176" s="30">
        <f ca="1">TODAY()</f>
        <v>44302</v>
      </c>
    </row>
    <row r="177" spans="2:11" ht="12.75">
      <c r="B177" s="2"/>
      <c r="C177" s="2">
        <v>0</v>
      </c>
      <c r="D177" s="65"/>
      <c r="E177" s="65"/>
      <c r="F177" s="2"/>
      <c r="G177" s="2"/>
      <c r="H177" s="2"/>
      <c r="I177" s="28"/>
      <c r="J177" s="29" t="s">
        <v>123</v>
      </c>
      <c r="K177" s="30"/>
    </row>
    <row r="178" spans="2:11" ht="12.75">
      <c r="B178" s="2"/>
      <c r="C178" s="2"/>
      <c r="D178" s="3"/>
      <c r="E178" s="31"/>
      <c r="F178" s="2"/>
      <c r="G178" s="2"/>
      <c r="H178" s="2"/>
      <c r="I178" s="2"/>
      <c r="J178" s="2"/>
      <c r="K178" s="2"/>
    </row>
    <row r="180" spans="2:11" ht="238.5" customHeight="1">
      <c r="B180" s="63" t="s">
        <v>306</v>
      </c>
      <c r="C180" s="64"/>
      <c r="D180" s="64"/>
      <c r="E180" s="64"/>
      <c r="F180" s="64"/>
      <c r="G180" s="64"/>
      <c r="H180" s="64"/>
      <c r="I180" s="64"/>
      <c r="J180" s="64"/>
      <c r="K180" s="64"/>
    </row>
  </sheetData>
  <sheetProtection/>
  <mergeCells count="8">
    <mergeCell ref="B180:K180"/>
    <mergeCell ref="D177:E177"/>
    <mergeCell ref="F5:G5"/>
    <mergeCell ref="H169:I169"/>
    <mergeCell ref="H170:I170"/>
    <mergeCell ref="H171:I171"/>
    <mergeCell ref="F173:I173"/>
    <mergeCell ref="F174:I17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truhlárna</dc:creator>
  <cp:keywords/>
  <dc:description/>
  <cp:lastModifiedBy>Květoňová Marcela</cp:lastModifiedBy>
  <cp:lastPrinted>2021-04-15T06:52:05Z</cp:lastPrinted>
  <dcterms:created xsi:type="dcterms:W3CDTF">2001-10-04T06:13:44Z</dcterms:created>
  <dcterms:modified xsi:type="dcterms:W3CDTF">2021-04-16T04:41:03Z</dcterms:modified>
  <cp:category/>
  <cp:version/>
  <cp:contentType/>
  <cp:contentStatus/>
</cp:coreProperties>
</file>