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2" windowWidth="28752" windowHeight="12600"/>
  </bookViews>
  <sheets>
    <sheet name="List2" sheetId="2" r:id="rId1"/>
    <sheet name="List3" sheetId="3" r:id="rId2"/>
  </sheets>
  <definedNames>
    <definedName name="_xlnm._FilterDatabase" localSheetId="0" hidden="1">List2!$A$5:$T$34</definedName>
  </definedNames>
  <calcPr calcId="125725"/>
</workbook>
</file>

<file path=xl/calcChain.xml><?xml version="1.0" encoding="utf-8"?>
<calcChain xmlns="http://schemas.openxmlformats.org/spreadsheetml/2006/main">
  <c r="T11" i="2"/>
  <c r="Q11"/>
  <c r="S11" s="1"/>
  <c r="T17"/>
  <c r="Q17"/>
  <c r="S17" s="1"/>
  <c r="T15"/>
  <c r="Q15"/>
  <c r="S15" s="1"/>
  <c r="T13"/>
  <c r="Q13"/>
  <c r="S13" s="1"/>
  <c r="Q8"/>
  <c r="S8" s="1"/>
  <c r="T8" s="1"/>
  <c r="Q26"/>
  <c r="S26" s="1"/>
  <c r="Q27"/>
  <c r="S27" s="1"/>
  <c r="Q28"/>
  <c r="S28" s="1"/>
  <c r="Q29"/>
  <c r="S29" s="1"/>
  <c r="Q30"/>
  <c r="S30" s="1"/>
  <c r="Q31"/>
  <c r="S31" s="1"/>
  <c r="Q32"/>
  <c r="S32" s="1"/>
  <c r="Q33"/>
  <c r="S33" s="1"/>
  <c r="Q34"/>
  <c r="S34" s="1"/>
  <c r="Q6"/>
  <c r="S6" s="1"/>
  <c r="Q25"/>
  <c r="S25" s="1"/>
  <c r="Q24"/>
  <c r="S24" s="1"/>
  <c r="Q23"/>
  <c r="S23" s="1"/>
  <c r="Q22"/>
  <c r="S22" s="1"/>
  <c r="Q21"/>
  <c r="S21" s="1"/>
  <c r="Q20"/>
  <c r="S20" s="1"/>
  <c r="Q19"/>
  <c r="S19" s="1"/>
  <c r="Q18"/>
  <c r="S18" s="1"/>
  <c r="Q16"/>
  <c r="S16" s="1"/>
  <c r="Q14"/>
  <c r="S14" s="1"/>
  <c r="Q12"/>
  <c r="S12" s="1"/>
  <c r="Q10"/>
  <c r="S10" s="1"/>
  <c r="Q9"/>
  <c r="S9" s="1"/>
  <c r="Q7"/>
  <c r="S7" s="1"/>
  <c r="T7" s="1"/>
  <c r="T34"/>
  <c r="T33"/>
  <c r="T32"/>
  <c r="T31"/>
  <c r="T30"/>
  <c r="T18"/>
  <c r="T29"/>
  <c r="T28"/>
  <c r="T27"/>
  <c r="T26"/>
  <c r="T25"/>
  <c r="T24"/>
  <c r="T23"/>
  <c r="T22"/>
  <c r="T21"/>
  <c r="T20"/>
  <c r="T19"/>
  <c r="T16"/>
  <c r="T14"/>
  <c r="T12"/>
  <c r="T10"/>
  <c r="T9"/>
  <c r="T6"/>
  <c r="R37" l="1"/>
  <c r="R36"/>
  <c r="R38"/>
</calcChain>
</file>

<file path=xl/sharedStrings.xml><?xml version="1.0" encoding="utf-8"?>
<sst xmlns="http://schemas.openxmlformats.org/spreadsheetml/2006/main" count="247" uniqueCount="61">
  <si>
    <t>Kód produktu</t>
  </si>
  <si>
    <t>MJ</t>
  </si>
  <si>
    <t>Minimální objednávané množství MJ</t>
  </si>
  <si>
    <t>Specifikace</t>
  </si>
  <si>
    <t>Barva</t>
  </si>
  <si>
    <t xml:space="preserve">Název </t>
  </si>
  <si>
    <t>Kanyla bezpečnostní</t>
  </si>
  <si>
    <t>Délka v mm</t>
  </si>
  <si>
    <t>Port</t>
  </si>
  <si>
    <t>bez portu</t>
  </si>
  <si>
    <t>Množství</t>
  </si>
  <si>
    <t>ks</t>
  </si>
  <si>
    <t>Množství v MJ</t>
  </si>
  <si>
    <t>Sazba DPH v %</t>
  </si>
  <si>
    <t>Cena za MJ bez DPH</t>
  </si>
  <si>
    <t>Název zboží od dodavatele</t>
  </si>
  <si>
    <t>Soupis dodávek</t>
  </si>
  <si>
    <t>Fixační křídla</t>
  </si>
  <si>
    <t>ano</t>
  </si>
  <si>
    <t>Požadované množství vzorků</t>
  </si>
  <si>
    <t>Velikost G</t>
  </si>
  <si>
    <t>oranžová</t>
  </si>
  <si>
    <t>šedá</t>
  </si>
  <si>
    <t>zelená</t>
  </si>
  <si>
    <t>růžová</t>
  </si>
  <si>
    <t>modrá</t>
  </si>
  <si>
    <t>žlutá</t>
  </si>
  <si>
    <t>s portem</t>
  </si>
  <si>
    <t>bílá</t>
  </si>
  <si>
    <t>ne</t>
  </si>
  <si>
    <t>DPH v Kč</t>
  </si>
  <si>
    <t>5 bal.</t>
  </si>
  <si>
    <t>-</t>
  </si>
  <si>
    <t>Příloha č.2</t>
  </si>
  <si>
    <t>DPH  v Kč</t>
  </si>
  <si>
    <t xml:space="preserve"> Technická specifikace - jednorázové periferní intravenózní kanyly bezpečnostní</t>
  </si>
  <si>
    <r>
      <t>·</t>
    </r>
    <r>
      <rPr>
        <sz val="7"/>
        <color rgb="FF000000"/>
        <rFont val="Times New Roman"/>
        <family val="1"/>
        <charset val="238"/>
      </rPr>
      <t xml:space="preserve">         </t>
    </r>
    <r>
      <rPr>
        <sz val="12"/>
        <color rgb="FF000000"/>
        <rFont val="Calibri"/>
        <family val="2"/>
        <charset val="238"/>
      </rPr>
      <t>spolehlivá punkce jednou rukou</t>
    </r>
  </si>
  <si>
    <r>
      <t>·</t>
    </r>
    <r>
      <rPr>
        <sz val="7"/>
        <color rgb="FF000000"/>
        <rFont val="Times New Roman"/>
        <family val="1"/>
        <charset val="238"/>
      </rPr>
      <t xml:space="preserve">         </t>
    </r>
    <r>
      <rPr>
        <sz val="12"/>
        <color rgb="FF000000"/>
        <rFont val="Calibri"/>
        <family val="2"/>
        <charset val="238"/>
      </rPr>
      <t>tenkostěnná, vysoké objemy průtoků</t>
    </r>
  </si>
  <si>
    <r>
      <t>·</t>
    </r>
    <r>
      <rPr>
        <sz val="7"/>
        <color rgb="FF000000"/>
        <rFont val="Times New Roman"/>
        <family val="1"/>
        <charset val="238"/>
      </rPr>
      <t xml:space="preserve">         </t>
    </r>
    <r>
      <rPr>
        <sz val="12"/>
        <color rgb="FF000000"/>
        <rFont val="Calibri"/>
        <family val="2"/>
        <charset val="238"/>
      </rPr>
      <t>barevné rozlišení velikostí</t>
    </r>
  </si>
  <si>
    <r>
      <t>·</t>
    </r>
    <r>
      <rPr>
        <sz val="7"/>
        <color rgb="FF000000"/>
        <rFont val="Times New Roman"/>
        <family val="1"/>
        <charset val="238"/>
      </rPr>
      <t xml:space="preserve">         </t>
    </r>
    <r>
      <rPr>
        <sz val="12"/>
        <color rgb="FF000000"/>
        <rFont val="Calibri"/>
        <family val="2"/>
        <charset val="238"/>
      </rPr>
      <t>úsporné balení bez PVC</t>
    </r>
  </si>
  <si>
    <r>
      <t>·</t>
    </r>
    <r>
      <rPr>
        <sz val="7"/>
        <color rgb="FF000000"/>
        <rFont val="Times New Roman"/>
        <family val="1"/>
        <charset val="238"/>
      </rPr>
      <t xml:space="preserve">         </t>
    </r>
    <r>
      <rPr>
        <sz val="12"/>
        <color rgb="FF000000"/>
        <rFont val="Calibri"/>
        <family val="2"/>
        <charset val="238"/>
      </rPr>
      <t>materiál katetru – polyuretan (PUR)</t>
    </r>
  </si>
  <si>
    <r>
      <t>·</t>
    </r>
    <r>
      <rPr>
        <sz val="7"/>
        <color rgb="FF000000"/>
        <rFont val="Times New Roman"/>
        <family val="1"/>
        <charset val="238"/>
      </rPr>
      <t xml:space="preserve">         </t>
    </r>
    <r>
      <rPr>
        <sz val="12"/>
        <color rgb="FF000000"/>
        <rFont val="Calibri"/>
        <family val="2"/>
        <charset val="238"/>
      </rPr>
      <t>tlaková odolnost katetru do 21 bar</t>
    </r>
  </si>
  <si>
    <r>
      <t>·</t>
    </r>
    <r>
      <rPr>
        <sz val="7"/>
        <color rgb="FF000000"/>
        <rFont val="Times New Roman"/>
        <family val="1"/>
        <charset val="238"/>
      </rPr>
      <t xml:space="preserve">         </t>
    </r>
    <r>
      <rPr>
        <sz val="12"/>
        <color rgb="FF000000"/>
        <rFont val="Calibri"/>
        <family val="2"/>
        <charset val="238"/>
      </rPr>
      <t>Eliminace rizika nežádoucí aktivace</t>
    </r>
  </si>
  <si>
    <r>
      <t>·</t>
    </r>
    <r>
      <rPr>
        <sz val="7"/>
        <color rgb="FF000000"/>
        <rFont val="Times New Roman"/>
        <family val="1"/>
        <charset val="238"/>
      </rPr>
      <t xml:space="preserve">         </t>
    </r>
    <r>
      <rPr>
        <sz val="12"/>
        <color rgb="FF000000"/>
        <rFont val="Calibri"/>
        <family val="2"/>
        <charset val="238"/>
      </rPr>
      <t>Bezpečnostní prvek nelze obejít nesprávnou manipulací</t>
    </r>
  </si>
  <si>
    <r>
      <t>·</t>
    </r>
    <r>
      <rPr>
        <sz val="7"/>
        <color rgb="FF000000"/>
        <rFont val="Times New Roman"/>
        <family val="1"/>
        <charset val="238"/>
      </rPr>
      <t xml:space="preserve">         </t>
    </r>
    <r>
      <rPr>
        <sz val="12"/>
        <color rgb="FF000000"/>
        <rFont val="Calibri"/>
        <family val="2"/>
        <charset val="238"/>
      </rPr>
      <t>Bezpečnostní prvek chrání hrot bezprostředně po použití</t>
    </r>
  </si>
  <si>
    <r>
      <t>·</t>
    </r>
    <r>
      <rPr>
        <sz val="7"/>
        <color rgb="FF000000"/>
        <rFont val="Times New Roman"/>
        <family val="1"/>
        <charset val="238"/>
      </rPr>
      <t xml:space="preserve">         </t>
    </r>
    <r>
      <rPr>
        <sz val="12"/>
        <color rgb="FF000000"/>
        <rFont val="Calibri"/>
        <family val="2"/>
        <charset val="238"/>
      </rPr>
      <t>Shodná technika punkce s klasickými i.v. kanylami</t>
    </r>
  </si>
  <si>
    <r>
      <t>·</t>
    </r>
    <r>
      <rPr>
        <sz val="7"/>
        <color rgb="FF000000"/>
        <rFont val="Times New Roman"/>
        <family val="1"/>
        <charset val="238"/>
      </rPr>
      <t xml:space="preserve">         </t>
    </r>
    <r>
      <rPr>
        <sz val="12"/>
        <color rgb="FF000000"/>
        <rFont val="Calibri"/>
        <family val="2"/>
        <charset val="238"/>
      </rPr>
      <t>speciální tvar kanyly a ostří k minimalizaci punkčního traumatu</t>
    </r>
  </si>
  <si>
    <t xml:space="preserve">Předmět veřejné zakázky musí splňovat z pohledu kvality všechny příslušné předepsané normy a musí být v souladu s platnou legislativou pro tuto oblast, zejména se zákonem č 268/2014 Sb., o zdravotnických prostředcích a o změně některých zákonů, ve znění pozdějších předpisů, dále v souladu s prováděcími předpisy k tomuto zákonu, zejména s vyhláškou č. 54/2015 Sb., jako i se zákonem č 22/1997 Sb., o technických požadavcích na výrobky a o změně a doplnění některých zákonů, ve znění pozdějších předpisů.
Nabízený spotřební materiál musí být označen značkou shody dle § 13 zákona č. 22/1997 Sb., o technických požadavcích na výrobky   a o změně a doplnění některých zákonů, ve znění pozdějších předpisů a musí být z hlediska právních předpisů způsobilý a vhodný pro použití při poskytování zdravotní péče.
</t>
  </si>
  <si>
    <t>SPECIFIKACE A SOUPIS DODÁVEK - část 1 - bezpečnostní</t>
  </si>
  <si>
    <t>Spotřeba za 24 měsíců</t>
  </si>
  <si>
    <t>Cena vč. DPH za 24 měsíců</t>
  </si>
  <si>
    <t>Celkem za 24 měsíců bez DPH</t>
  </si>
  <si>
    <t>Celkem za 24 měsíců vč. DPH</t>
  </si>
  <si>
    <t>Cena za 24 měsíců bez DPH</t>
  </si>
  <si>
    <t>Uzavřený systém membránou</t>
  </si>
  <si>
    <r>
      <t>·</t>
    </r>
    <r>
      <rPr>
        <sz val="7"/>
        <color rgb="FF000000"/>
        <rFont val="Times New Roman"/>
        <family val="1"/>
        <charset val="238"/>
      </rPr>
      <t xml:space="preserve">         </t>
    </r>
    <r>
      <rPr>
        <sz val="12"/>
        <color rgb="FF000000"/>
        <rFont val="Calibri"/>
        <family val="2"/>
        <charset val="238"/>
      </rPr>
      <t>uzávěr</t>
    </r>
  </si>
  <si>
    <r>
      <t>·</t>
    </r>
    <r>
      <rPr>
        <sz val="7"/>
        <color rgb="FF000000"/>
        <rFont val="Times New Roman"/>
        <family val="1"/>
        <charset val="238"/>
      </rPr>
      <t xml:space="preserve">         </t>
    </r>
    <r>
      <rPr>
        <sz val="12"/>
        <color rgb="FF000000"/>
        <rFont val="Calibri"/>
        <family val="2"/>
        <charset val="238"/>
      </rPr>
      <t>Uzavřený systém s membránou, zabraňující zpětnému vytékání krve</t>
    </r>
  </si>
  <si>
    <t>Poznámka:</t>
  </si>
  <si>
    <t>Zadavatel připouští toleranci ±10% u rozměru délky.</t>
  </si>
  <si>
    <r>
      <t>·</t>
    </r>
    <r>
      <rPr>
        <sz val="7"/>
        <color rgb="FF000000"/>
        <rFont val="Times New Roman"/>
        <family val="1"/>
        <charset val="238"/>
      </rPr>
      <t xml:space="preserve">         </t>
    </r>
    <r>
      <rPr>
        <sz val="12"/>
        <color rgb="FF000000"/>
        <rFont val="Calibri"/>
        <family val="2"/>
        <charset val="238"/>
      </rPr>
      <t>kontrastní rtg proužky - minimálně 1</t>
    </r>
  </si>
  <si>
    <r>
      <t>·</t>
    </r>
    <r>
      <rPr>
        <sz val="7"/>
        <color rgb="FF000000"/>
        <rFont val="Times New Roman"/>
        <family val="1"/>
        <charset val="238"/>
      </rPr>
      <t xml:space="preserve">         </t>
    </r>
    <r>
      <rPr>
        <sz val="12"/>
        <color rgb="FF000000"/>
        <rFont val="Calibri"/>
        <family val="2"/>
        <charset val="238"/>
      </rPr>
      <t>Pasivní či aktivní (tlačítko) bezpečnostní prvek</t>
    </r>
  </si>
</sst>
</file>

<file path=xl/styles.xml><?xml version="1.0" encoding="utf-8"?>
<styleSheet xmlns="http://schemas.openxmlformats.org/spreadsheetml/2006/main">
  <numFmts count="3">
    <numFmt numFmtId="44" formatCode="_-* #,##0.00\ &quot;Kč&quot;_-;\-* #,##0.00\ &quot;Kč&quot;_-;_-* &quot;-&quot;??\ &quot;Kč&quot;_-;_-@_-"/>
    <numFmt numFmtId="164" formatCode="#,##0.00\ &quot;Kč&quot;"/>
    <numFmt numFmtId="165" formatCode="#,##0\ &quot;Kč&quot;"/>
  </numFmts>
  <fonts count="1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3"/>
      <color rgb="FFFF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2"/>
      <color rgb="FF000000"/>
      <name val="Symbol"/>
      <family val="1"/>
      <charset val="2"/>
    </font>
    <font>
      <sz val="7"/>
      <color rgb="FF000000"/>
      <name val="Times New Roman"/>
      <family val="1"/>
      <charset val="238"/>
    </font>
    <font>
      <sz val="12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5" xfId="0" applyBorder="1"/>
    <xf numFmtId="0" fontId="0" fillId="0" borderId="5" xfId="0" applyBorder="1" applyAlignment="1">
      <alignment horizontal="center"/>
    </xf>
    <xf numFmtId="9" fontId="0" fillId="0" borderId="1" xfId="0" applyNumberFormat="1" applyBorder="1" applyAlignment="1">
      <alignment horizontal="center"/>
    </xf>
    <xf numFmtId="9" fontId="0" fillId="0" borderId="5" xfId="0" applyNumberFormat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3" fontId="0" fillId="0" borderId="1" xfId="0" applyNumberFormat="1" applyBorder="1" applyAlignment="1">
      <alignment horizontal="right"/>
    </xf>
    <xf numFmtId="164" fontId="0" fillId="0" borderId="1" xfId="0" applyNumberFormat="1" applyBorder="1"/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2" xfId="0" applyBorder="1"/>
    <xf numFmtId="164" fontId="0" fillId="0" borderId="3" xfId="0" applyNumberFormat="1" applyBorder="1"/>
    <xf numFmtId="0" fontId="0" fillId="0" borderId="4" xfId="0" applyBorder="1"/>
    <xf numFmtId="3" fontId="0" fillId="0" borderId="5" xfId="0" applyNumberFormat="1" applyBorder="1" applyAlignment="1">
      <alignment horizontal="right"/>
    </xf>
    <xf numFmtId="164" fontId="0" fillId="0" borderId="5" xfId="0" applyNumberFormat="1" applyBorder="1"/>
    <xf numFmtId="164" fontId="0" fillId="0" borderId="6" xfId="0" applyNumberFormat="1" applyBorder="1"/>
    <xf numFmtId="0" fontId="3" fillId="0" borderId="0" xfId="0" applyFont="1" applyAlignment="1">
      <alignment horizontal="right"/>
    </xf>
    <xf numFmtId="0" fontId="0" fillId="0" borderId="7" xfId="0" applyBorder="1"/>
    <xf numFmtId="0" fontId="0" fillId="0" borderId="19" xfId="0" applyBorder="1"/>
    <xf numFmtId="0" fontId="1" fillId="0" borderId="22" xfId="0" applyFont="1" applyBorder="1" applyAlignment="1">
      <alignment horizontal="center" vertical="center" wrapText="1"/>
    </xf>
    <xf numFmtId="165" fontId="0" fillId="0" borderId="23" xfId="0" applyNumberFormat="1" applyBorder="1" applyAlignment="1">
      <alignment horizontal="center"/>
    </xf>
    <xf numFmtId="165" fontId="0" fillId="0" borderId="24" xfId="0" applyNumberFormat="1" applyBorder="1" applyAlignment="1">
      <alignment horizontal="center"/>
    </xf>
    <xf numFmtId="49" fontId="7" fillId="0" borderId="0" xfId="0" applyNumberFormat="1" applyFont="1" applyAlignment="1">
      <alignment horizontal="left" vertical="center" indent="4"/>
    </xf>
    <xf numFmtId="49" fontId="8" fillId="0" borderId="0" xfId="0" applyNumberFormat="1" applyFont="1" applyBorder="1" applyAlignment="1">
      <alignment horizontal="left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49" fontId="0" fillId="0" borderId="0" xfId="0" applyNumberFormat="1"/>
    <xf numFmtId="49" fontId="8" fillId="0" borderId="0" xfId="0" applyNumberFormat="1" applyFont="1" applyBorder="1" applyAlignment="1">
      <alignment horizontal="left" wrapText="1" indent="4"/>
    </xf>
    <xf numFmtId="49" fontId="8" fillId="0" borderId="0" xfId="0" applyNumberFormat="1" applyFont="1" applyBorder="1" applyAlignment="1">
      <alignment horizontal="left" vertical="center" wrapText="1" indent="4"/>
    </xf>
    <xf numFmtId="49" fontId="9" fillId="0" borderId="0" xfId="0" applyNumberFormat="1" applyFont="1" applyFill="1" applyBorder="1" applyAlignment="1">
      <alignment horizontal="left" vertical="center" wrapText="1" indent="4"/>
    </xf>
    <xf numFmtId="49" fontId="10" fillId="0" borderId="0" xfId="0" applyNumberFormat="1" applyFont="1" applyAlignment="1">
      <alignment horizontal="left" vertical="center" indent="4"/>
    </xf>
    <xf numFmtId="49" fontId="7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center"/>
    </xf>
    <xf numFmtId="0" fontId="4" fillId="0" borderId="14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164" fontId="5" fillId="0" borderId="7" xfId="0" applyNumberFormat="1" applyFont="1" applyBorder="1" applyAlignment="1">
      <alignment horizontal="right"/>
    </xf>
    <xf numFmtId="44" fontId="5" fillId="0" borderId="15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right"/>
    </xf>
    <xf numFmtId="164" fontId="6" fillId="0" borderId="17" xfId="0" applyNumberFormat="1" applyFont="1" applyBorder="1" applyAlignment="1">
      <alignment horizontal="right"/>
    </xf>
    <xf numFmtId="164" fontId="5" fillId="0" borderId="19" xfId="0" applyNumberFormat="1" applyFont="1" applyBorder="1" applyAlignment="1">
      <alignment horizontal="right"/>
    </xf>
    <xf numFmtId="44" fontId="5" fillId="0" borderId="20" xfId="0" applyNumberFormat="1" applyFont="1" applyBorder="1" applyAlignment="1">
      <alignment horizontal="right"/>
    </xf>
    <xf numFmtId="0" fontId="1" fillId="0" borderId="11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2" xfId="0" applyFill="1" applyBorder="1"/>
    <xf numFmtId="0" fontId="0" fillId="0" borderId="1" xfId="0" applyFill="1" applyBorder="1" applyAlignment="1">
      <alignment horizontal="center"/>
    </xf>
    <xf numFmtId="3" fontId="0" fillId="0" borderId="1" xfId="0" applyNumberFormat="1" applyFill="1" applyBorder="1" applyAlignment="1">
      <alignment horizontal="right"/>
    </xf>
    <xf numFmtId="0" fontId="0" fillId="0" borderId="1" xfId="0" applyFill="1" applyBorder="1"/>
    <xf numFmtId="164" fontId="0" fillId="0" borderId="1" xfId="0" applyNumberFormat="1" applyFill="1" applyBorder="1"/>
    <xf numFmtId="9" fontId="0" fillId="0" borderId="1" xfId="0" applyNumberFormat="1" applyFill="1" applyBorder="1" applyAlignment="1">
      <alignment horizontal="center"/>
    </xf>
    <xf numFmtId="165" fontId="0" fillId="0" borderId="23" xfId="0" applyNumberFormat="1" applyFill="1" applyBorder="1" applyAlignment="1">
      <alignment horizontal="center"/>
    </xf>
    <xf numFmtId="164" fontId="0" fillId="0" borderId="3" xfId="0" applyNumberFormat="1" applyFill="1" applyBorder="1"/>
    <xf numFmtId="0" fontId="0" fillId="0" borderId="0" xfId="0" applyFill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9"/>
  <sheetViews>
    <sheetView showGridLines="0" tabSelected="1" zoomScaleNormal="100" workbookViewId="0">
      <selection activeCell="B41" sqref="B41"/>
    </sheetView>
  </sheetViews>
  <sheetFormatPr defaultRowHeight="14.4"/>
  <cols>
    <col min="1" max="1" width="19.33203125" bestFit="1" customWidth="1"/>
    <col min="2" max="2" width="11" style="2" customWidth="1"/>
    <col min="3" max="3" width="12" style="2" customWidth="1"/>
    <col min="4" max="5" width="9.33203125" style="2" bestFit="1" customWidth="1"/>
    <col min="6" max="6" width="9.109375" style="1"/>
    <col min="7" max="7" width="9.109375" style="2"/>
    <col min="8" max="8" width="11.88671875" style="2" bestFit="1" customWidth="1"/>
    <col min="9" max="9" width="13.44140625" style="2" customWidth="1"/>
    <col min="10" max="10" width="7.44140625" style="2" customWidth="1"/>
    <col min="11" max="11" width="14.5546875" customWidth="1"/>
    <col min="12" max="12" width="13.109375" style="2" bestFit="1" customWidth="1"/>
    <col min="13" max="13" width="6.44140625" style="2" customWidth="1"/>
    <col min="14" max="14" width="9.109375" style="2"/>
    <col min="15" max="15" width="9" style="2" customWidth="1"/>
    <col min="16" max="16" width="10" customWidth="1"/>
    <col min="17" max="17" width="14.44140625" style="1" customWidth="1"/>
    <col min="18" max="18" width="9.33203125" bestFit="1" customWidth="1"/>
    <col min="19" max="19" width="10.33203125" style="1" customWidth="1"/>
    <col min="20" max="20" width="16.5546875" bestFit="1" customWidth="1"/>
  </cols>
  <sheetData>
    <row r="1" spans="1:20" s="1" customFormat="1" ht="15.6">
      <c r="B1" s="2"/>
      <c r="C1" s="2"/>
      <c r="D1" s="2"/>
      <c r="E1" s="2"/>
      <c r="G1" s="2"/>
      <c r="H1" s="2"/>
      <c r="I1" s="2"/>
      <c r="J1" s="2"/>
      <c r="L1" s="2"/>
      <c r="M1" s="2"/>
      <c r="N1" s="2"/>
      <c r="O1" s="2"/>
      <c r="T1" s="24" t="s">
        <v>33</v>
      </c>
    </row>
    <row r="2" spans="1:20" s="1" customFormat="1" ht="24" customHeight="1">
      <c r="A2" s="42" t="s">
        <v>48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</row>
    <row r="3" spans="1:20" s="1" customFormat="1" ht="15" thickBot="1">
      <c r="B3" s="2"/>
      <c r="C3" s="2"/>
      <c r="D3" s="2"/>
      <c r="E3" s="2"/>
      <c r="G3" s="2"/>
      <c r="H3" s="2"/>
      <c r="I3" s="2"/>
      <c r="J3" s="2"/>
      <c r="L3" s="2"/>
      <c r="M3" s="2"/>
      <c r="N3" s="2"/>
      <c r="O3" s="2"/>
    </row>
    <row r="4" spans="1:20" s="10" customFormat="1" ht="27" customHeight="1" thickBot="1">
      <c r="B4" s="55" t="s">
        <v>3</v>
      </c>
      <c r="C4" s="56"/>
      <c r="D4" s="57"/>
      <c r="E4" s="57"/>
      <c r="F4" s="57"/>
      <c r="G4" s="57"/>
      <c r="H4" s="57"/>
      <c r="I4" s="57" t="s">
        <v>49</v>
      </c>
      <c r="J4" s="57"/>
      <c r="K4" s="57" t="s">
        <v>16</v>
      </c>
      <c r="L4" s="57"/>
      <c r="M4" s="57"/>
      <c r="N4" s="57"/>
      <c r="O4" s="57"/>
      <c r="P4" s="57"/>
      <c r="Q4" s="57"/>
      <c r="R4" s="57"/>
      <c r="S4" s="58"/>
      <c r="T4" s="59"/>
    </row>
    <row r="5" spans="1:20" s="11" customFormat="1" ht="87" thickBot="1">
      <c r="A5" s="14" t="s">
        <v>5</v>
      </c>
      <c r="B5" s="15" t="s">
        <v>8</v>
      </c>
      <c r="C5" s="16" t="s">
        <v>54</v>
      </c>
      <c r="D5" s="16" t="s">
        <v>20</v>
      </c>
      <c r="E5" s="16" t="s">
        <v>7</v>
      </c>
      <c r="F5" s="16" t="s">
        <v>17</v>
      </c>
      <c r="G5" s="16" t="s">
        <v>4</v>
      </c>
      <c r="H5" s="16" t="s">
        <v>19</v>
      </c>
      <c r="I5" s="15" t="s">
        <v>10</v>
      </c>
      <c r="J5" s="15" t="s">
        <v>1</v>
      </c>
      <c r="K5" s="16" t="s">
        <v>15</v>
      </c>
      <c r="L5" s="15" t="s">
        <v>0</v>
      </c>
      <c r="M5" s="15" t="s">
        <v>1</v>
      </c>
      <c r="N5" s="16" t="s">
        <v>12</v>
      </c>
      <c r="O5" s="16" t="s">
        <v>2</v>
      </c>
      <c r="P5" s="16" t="s">
        <v>14</v>
      </c>
      <c r="Q5" s="16" t="s">
        <v>53</v>
      </c>
      <c r="R5" s="16" t="s">
        <v>13</v>
      </c>
      <c r="S5" s="27" t="s">
        <v>34</v>
      </c>
      <c r="T5" s="17" t="s">
        <v>50</v>
      </c>
    </row>
    <row r="6" spans="1:20">
      <c r="A6" s="18" t="s">
        <v>6</v>
      </c>
      <c r="B6" s="3" t="s">
        <v>9</v>
      </c>
      <c r="C6" s="3" t="s">
        <v>29</v>
      </c>
      <c r="D6" s="3">
        <v>16</v>
      </c>
      <c r="E6" s="3">
        <v>50</v>
      </c>
      <c r="F6" s="3" t="s">
        <v>18</v>
      </c>
      <c r="G6" s="3" t="s">
        <v>22</v>
      </c>
      <c r="H6" s="3" t="s">
        <v>32</v>
      </c>
      <c r="I6" s="12">
        <v>1066.5</v>
      </c>
      <c r="J6" s="3" t="s">
        <v>11</v>
      </c>
      <c r="K6" s="4"/>
      <c r="L6" s="3"/>
      <c r="M6" s="3"/>
      <c r="N6" s="3"/>
      <c r="O6" s="3"/>
      <c r="P6" s="13"/>
      <c r="Q6" s="13">
        <f t="shared" ref="Q6:Q34" si="0">P6*I6</f>
        <v>0</v>
      </c>
      <c r="R6" s="8"/>
      <c r="S6" s="28">
        <f t="shared" ref="S6" si="1">Q6*R6</f>
        <v>0</v>
      </c>
      <c r="T6" s="19">
        <f>(P6*I6)+(P6*R6)*I6</f>
        <v>0</v>
      </c>
    </row>
    <row r="7" spans="1:20" s="68" customFormat="1">
      <c r="A7" s="60" t="s">
        <v>6</v>
      </c>
      <c r="B7" s="61" t="s">
        <v>9</v>
      </c>
      <c r="C7" s="61" t="s">
        <v>29</v>
      </c>
      <c r="D7" s="61">
        <v>18</v>
      </c>
      <c r="E7" s="61">
        <v>32</v>
      </c>
      <c r="F7" s="61" t="s">
        <v>18</v>
      </c>
      <c r="G7" s="61" t="s">
        <v>23</v>
      </c>
      <c r="H7" s="61" t="s">
        <v>32</v>
      </c>
      <c r="I7" s="62">
        <v>2800</v>
      </c>
      <c r="J7" s="61" t="s">
        <v>11</v>
      </c>
      <c r="K7" s="63"/>
      <c r="L7" s="61"/>
      <c r="M7" s="61"/>
      <c r="N7" s="61"/>
      <c r="O7" s="61"/>
      <c r="P7" s="64"/>
      <c r="Q7" s="64">
        <f t="shared" si="0"/>
        <v>0</v>
      </c>
      <c r="R7" s="65"/>
      <c r="S7" s="66">
        <f>Q7*R7</f>
        <v>0</v>
      </c>
      <c r="T7" s="67">
        <f>SUM(S7+Q7)</f>
        <v>0</v>
      </c>
    </row>
    <row r="8" spans="1:20" s="68" customFormat="1">
      <c r="A8" s="60" t="s">
        <v>6</v>
      </c>
      <c r="B8" s="61" t="s">
        <v>9</v>
      </c>
      <c r="C8" s="61" t="s">
        <v>18</v>
      </c>
      <c r="D8" s="61">
        <v>18</v>
      </c>
      <c r="E8" s="61">
        <v>32</v>
      </c>
      <c r="F8" s="61" t="s">
        <v>18</v>
      </c>
      <c r="G8" s="61" t="s">
        <v>23</v>
      </c>
      <c r="H8" s="61" t="s">
        <v>32</v>
      </c>
      <c r="I8" s="62">
        <v>934</v>
      </c>
      <c r="J8" s="61" t="s">
        <v>11</v>
      </c>
      <c r="K8" s="63"/>
      <c r="L8" s="61"/>
      <c r="M8" s="61"/>
      <c r="N8" s="61"/>
      <c r="O8" s="61"/>
      <c r="P8" s="64"/>
      <c r="Q8" s="64">
        <f t="shared" ref="Q8" si="2">P8*I8</f>
        <v>0</v>
      </c>
      <c r="R8" s="65"/>
      <c r="S8" s="66">
        <f>Q8*R8</f>
        <v>0</v>
      </c>
      <c r="T8" s="67">
        <f>SUM(S8+Q8)</f>
        <v>0</v>
      </c>
    </row>
    <row r="9" spans="1:20">
      <c r="A9" s="18" t="s">
        <v>6</v>
      </c>
      <c r="B9" s="3" t="s">
        <v>9</v>
      </c>
      <c r="C9" s="3" t="s">
        <v>29</v>
      </c>
      <c r="D9" s="3">
        <v>18</v>
      </c>
      <c r="E9" s="3">
        <v>50</v>
      </c>
      <c r="F9" s="3" t="s">
        <v>18</v>
      </c>
      <c r="G9" s="3" t="s">
        <v>23</v>
      </c>
      <c r="H9" s="3" t="s">
        <v>32</v>
      </c>
      <c r="I9" s="12">
        <v>533.5</v>
      </c>
      <c r="J9" s="3" t="s">
        <v>11</v>
      </c>
      <c r="K9" s="4"/>
      <c r="L9" s="3"/>
      <c r="M9" s="3"/>
      <c r="N9" s="3"/>
      <c r="O9" s="3"/>
      <c r="P9" s="13"/>
      <c r="Q9" s="13">
        <f t="shared" si="0"/>
        <v>0</v>
      </c>
      <c r="R9" s="8"/>
      <c r="S9" s="28">
        <f t="shared" ref="S9:S34" si="3">Q9*R9</f>
        <v>0</v>
      </c>
      <c r="T9" s="19">
        <f t="shared" ref="T9:T34" si="4">(P9*I9)+(P9*R9)*I9</f>
        <v>0</v>
      </c>
    </row>
    <row r="10" spans="1:20">
      <c r="A10" s="18" t="s">
        <v>6</v>
      </c>
      <c r="B10" s="3" t="s">
        <v>9</v>
      </c>
      <c r="C10" s="3" t="s">
        <v>29</v>
      </c>
      <c r="D10" s="3">
        <v>20</v>
      </c>
      <c r="E10" s="3">
        <v>25</v>
      </c>
      <c r="F10" s="3" t="s">
        <v>18</v>
      </c>
      <c r="G10" s="3" t="s">
        <v>24</v>
      </c>
      <c r="H10" s="3"/>
      <c r="I10" s="12">
        <v>51867</v>
      </c>
      <c r="J10" s="3" t="s">
        <v>11</v>
      </c>
      <c r="K10" s="4"/>
      <c r="L10" s="3"/>
      <c r="M10" s="3"/>
      <c r="N10" s="3"/>
      <c r="O10" s="3"/>
      <c r="P10" s="13"/>
      <c r="Q10" s="13">
        <f t="shared" si="0"/>
        <v>0</v>
      </c>
      <c r="R10" s="8"/>
      <c r="S10" s="28">
        <f t="shared" si="3"/>
        <v>0</v>
      </c>
      <c r="T10" s="19">
        <f t="shared" si="4"/>
        <v>0</v>
      </c>
    </row>
    <row r="11" spans="1:20" s="1" customFormat="1">
      <c r="A11" s="18" t="s">
        <v>6</v>
      </c>
      <c r="B11" s="3" t="s">
        <v>9</v>
      </c>
      <c r="C11" s="3" t="s">
        <v>18</v>
      </c>
      <c r="D11" s="3">
        <v>20</v>
      </c>
      <c r="E11" s="3">
        <v>25</v>
      </c>
      <c r="F11" s="3" t="s">
        <v>18</v>
      </c>
      <c r="G11" s="3" t="s">
        <v>24</v>
      </c>
      <c r="H11" s="3"/>
      <c r="I11" s="12">
        <v>15200</v>
      </c>
      <c r="J11" s="3" t="s">
        <v>11</v>
      </c>
      <c r="K11" s="4"/>
      <c r="L11" s="3"/>
      <c r="M11" s="3"/>
      <c r="N11" s="3"/>
      <c r="O11" s="3"/>
      <c r="P11" s="13"/>
      <c r="Q11" s="13">
        <f t="shared" ref="Q11" si="5">P11*I11</f>
        <v>0</v>
      </c>
      <c r="R11" s="8"/>
      <c r="S11" s="28">
        <f t="shared" ref="S11" si="6">Q11*R11</f>
        <v>0</v>
      </c>
      <c r="T11" s="19">
        <f t="shared" ref="T11" si="7">(P11*I11)+(P11*R11)*I11</f>
        <v>0</v>
      </c>
    </row>
    <row r="12" spans="1:20" s="68" customFormat="1">
      <c r="A12" s="60" t="s">
        <v>6</v>
      </c>
      <c r="B12" s="61" t="s">
        <v>9</v>
      </c>
      <c r="C12" s="61" t="s">
        <v>29</v>
      </c>
      <c r="D12" s="61">
        <v>20</v>
      </c>
      <c r="E12" s="61">
        <v>32</v>
      </c>
      <c r="F12" s="61" t="s">
        <v>18</v>
      </c>
      <c r="G12" s="61" t="s">
        <v>24</v>
      </c>
      <c r="H12" s="61" t="s">
        <v>32</v>
      </c>
      <c r="I12" s="62">
        <v>50800</v>
      </c>
      <c r="J12" s="61" t="s">
        <v>11</v>
      </c>
      <c r="K12" s="63"/>
      <c r="L12" s="61"/>
      <c r="M12" s="61"/>
      <c r="N12" s="61"/>
      <c r="O12" s="61"/>
      <c r="P12" s="64"/>
      <c r="Q12" s="64">
        <f t="shared" si="0"/>
        <v>0</v>
      </c>
      <c r="R12" s="65"/>
      <c r="S12" s="66">
        <f t="shared" si="3"/>
        <v>0</v>
      </c>
      <c r="T12" s="67">
        <f t="shared" si="4"/>
        <v>0</v>
      </c>
    </row>
    <row r="13" spans="1:20" s="68" customFormat="1">
      <c r="A13" s="60" t="s">
        <v>6</v>
      </c>
      <c r="B13" s="61" t="s">
        <v>9</v>
      </c>
      <c r="C13" s="61" t="s">
        <v>18</v>
      </c>
      <c r="D13" s="61">
        <v>20</v>
      </c>
      <c r="E13" s="61">
        <v>32</v>
      </c>
      <c r="F13" s="61" t="s">
        <v>18</v>
      </c>
      <c r="G13" s="61" t="s">
        <v>24</v>
      </c>
      <c r="H13" s="61" t="s">
        <v>31</v>
      </c>
      <c r="I13" s="62">
        <v>3067</v>
      </c>
      <c r="J13" s="61" t="s">
        <v>11</v>
      </c>
      <c r="K13" s="63"/>
      <c r="L13" s="61"/>
      <c r="M13" s="61"/>
      <c r="N13" s="61"/>
      <c r="O13" s="61"/>
      <c r="P13" s="64"/>
      <c r="Q13" s="64">
        <f t="shared" ref="Q13" si="8">P13*I13</f>
        <v>0</v>
      </c>
      <c r="R13" s="65"/>
      <c r="S13" s="66">
        <f t="shared" ref="S13" si="9">Q13*R13</f>
        <v>0</v>
      </c>
      <c r="T13" s="67">
        <f t="shared" ref="T13" si="10">(P13*I13)+(P13*R13)*I13</f>
        <v>0</v>
      </c>
    </row>
    <row r="14" spans="1:20" s="68" customFormat="1">
      <c r="A14" s="60" t="s">
        <v>6</v>
      </c>
      <c r="B14" s="61" t="s">
        <v>9</v>
      </c>
      <c r="C14" s="61" t="s">
        <v>29</v>
      </c>
      <c r="D14" s="61">
        <v>22</v>
      </c>
      <c r="E14" s="61">
        <v>25</v>
      </c>
      <c r="F14" s="61" t="s">
        <v>18</v>
      </c>
      <c r="G14" s="61" t="s">
        <v>25</v>
      </c>
      <c r="H14" s="61" t="s">
        <v>31</v>
      </c>
      <c r="I14" s="62">
        <v>102134</v>
      </c>
      <c r="J14" s="61" t="s">
        <v>11</v>
      </c>
      <c r="K14" s="63"/>
      <c r="L14" s="61"/>
      <c r="M14" s="61"/>
      <c r="N14" s="61"/>
      <c r="O14" s="61"/>
      <c r="P14" s="64"/>
      <c r="Q14" s="64">
        <f t="shared" si="0"/>
        <v>0</v>
      </c>
      <c r="R14" s="65"/>
      <c r="S14" s="66">
        <f t="shared" si="3"/>
        <v>0</v>
      </c>
      <c r="T14" s="67">
        <f t="shared" si="4"/>
        <v>0</v>
      </c>
    </row>
    <row r="15" spans="1:20" s="68" customFormat="1">
      <c r="A15" s="60" t="s">
        <v>6</v>
      </c>
      <c r="B15" s="61" t="s">
        <v>9</v>
      </c>
      <c r="C15" s="61" t="s">
        <v>18</v>
      </c>
      <c r="D15" s="61">
        <v>22</v>
      </c>
      <c r="E15" s="61">
        <v>25</v>
      </c>
      <c r="F15" s="61" t="s">
        <v>18</v>
      </c>
      <c r="G15" s="61" t="s">
        <v>25</v>
      </c>
      <c r="H15" s="61" t="s">
        <v>31</v>
      </c>
      <c r="I15" s="62">
        <v>47432</v>
      </c>
      <c r="J15" s="61" t="s">
        <v>11</v>
      </c>
      <c r="K15" s="63"/>
      <c r="L15" s="61"/>
      <c r="M15" s="61"/>
      <c r="N15" s="61"/>
      <c r="O15" s="61"/>
      <c r="P15" s="64"/>
      <c r="Q15" s="64">
        <f t="shared" ref="Q15" si="11">P15*I15</f>
        <v>0</v>
      </c>
      <c r="R15" s="65"/>
      <c r="S15" s="66">
        <f t="shared" ref="S15" si="12">Q15*R15</f>
        <v>0</v>
      </c>
      <c r="T15" s="67">
        <f t="shared" ref="T15" si="13">(P15*I15)+(P15*R15)*I15</f>
        <v>0</v>
      </c>
    </row>
    <row r="16" spans="1:20" s="68" customFormat="1">
      <c r="A16" s="60" t="s">
        <v>6</v>
      </c>
      <c r="B16" s="61" t="s">
        <v>9</v>
      </c>
      <c r="C16" s="61" t="s">
        <v>29</v>
      </c>
      <c r="D16" s="61">
        <v>24</v>
      </c>
      <c r="E16" s="61">
        <v>19</v>
      </c>
      <c r="F16" s="61" t="s">
        <v>18</v>
      </c>
      <c r="G16" s="61" t="s">
        <v>26</v>
      </c>
      <c r="H16" s="61" t="s">
        <v>32</v>
      </c>
      <c r="I16" s="62">
        <v>44134</v>
      </c>
      <c r="J16" s="61" t="s">
        <v>11</v>
      </c>
      <c r="K16" s="63"/>
      <c r="L16" s="61"/>
      <c r="M16" s="61"/>
      <c r="N16" s="61"/>
      <c r="O16" s="61"/>
      <c r="P16" s="64"/>
      <c r="Q16" s="64">
        <f t="shared" si="0"/>
        <v>0</v>
      </c>
      <c r="R16" s="65"/>
      <c r="S16" s="66">
        <f t="shared" si="3"/>
        <v>0</v>
      </c>
      <c r="T16" s="67">
        <f t="shared" si="4"/>
        <v>0</v>
      </c>
    </row>
    <row r="17" spans="1:20" s="68" customFormat="1">
      <c r="A17" s="60" t="s">
        <v>6</v>
      </c>
      <c r="B17" s="61" t="s">
        <v>9</v>
      </c>
      <c r="C17" s="61" t="s">
        <v>18</v>
      </c>
      <c r="D17" s="61">
        <v>24</v>
      </c>
      <c r="E17" s="61">
        <v>19</v>
      </c>
      <c r="F17" s="61" t="s">
        <v>18</v>
      </c>
      <c r="G17" s="61" t="s">
        <v>26</v>
      </c>
      <c r="H17" s="61" t="s">
        <v>32</v>
      </c>
      <c r="I17" s="62">
        <v>9600</v>
      </c>
      <c r="J17" s="61" t="s">
        <v>11</v>
      </c>
      <c r="K17" s="63"/>
      <c r="L17" s="61"/>
      <c r="M17" s="61"/>
      <c r="N17" s="61"/>
      <c r="O17" s="61"/>
      <c r="P17" s="64"/>
      <c r="Q17" s="64">
        <f t="shared" ref="Q17" si="14">P17*I17</f>
        <v>0</v>
      </c>
      <c r="R17" s="65"/>
      <c r="S17" s="66">
        <f t="shared" ref="S17" si="15">Q17*R17</f>
        <v>0</v>
      </c>
      <c r="T17" s="67">
        <f t="shared" ref="T17" si="16">(P17*I17)+(P17*R17)*I17</f>
        <v>0</v>
      </c>
    </row>
    <row r="18" spans="1:20" s="1" customFormat="1">
      <c r="A18" s="18" t="s">
        <v>6</v>
      </c>
      <c r="B18" s="3" t="s">
        <v>27</v>
      </c>
      <c r="C18" s="3" t="s">
        <v>29</v>
      </c>
      <c r="D18" s="3">
        <v>14</v>
      </c>
      <c r="E18" s="3">
        <v>50</v>
      </c>
      <c r="F18" s="3" t="s">
        <v>18</v>
      </c>
      <c r="G18" s="3" t="s">
        <v>21</v>
      </c>
      <c r="H18" s="3" t="s">
        <v>32</v>
      </c>
      <c r="I18" s="12">
        <v>1333.5</v>
      </c>
      <c r="J18" s="3" t="s">
        <v>11</v>
      </c>
      <c r="K18" s="4"/>
      <c r="L18" s="3"/>
      <c r="M18" s="3"/>
      <c r="N18" s="3"/>
      <c r="O18" s="3"/>
      <c r="P18" s="13"/>
      <c r="Q18" s="13">
        <f t="shared" si="0"/>
        <v>0</v>
      </c>
      <c r="R18" s="8"/>
      <c r="S18" s="28">
        <f t="shared" si="3"/>
        <v>0</v>
      </c>
      <c r="T18" s="19">
        <f t="shared" si="4"/>
        <v>0</v>
      </c>
    </row>
    <row r="19" spans="1:20">
      <c r="A19" s="18" t="s">
        <v>6</v>
      </c>
      <c r="B19" s="3" t="s">
        <v>27</v>
      </c>
      <c r="C19" s="3" t="s">
        <v>29</v>
      </c>
      <c r="D19" s="3">
        <v>16</v>
      </c>
      <c r="E19" s="3">
        <v>50</v>
      </c>
      <c r="F19" s="3" t="s">
        <v>18</v>
      </c>
      <c r="G19" s="3" t="s">
        <v>22</v>
      </c>
      <c r="H19" s="3" t="s">
        <v>32</v>
      </c>
      <c r="I19" s="12">
        <v>800</v>
      </c>
      <c r="J19" s="3" t="s">
        <v>11</v>
      </c>
      <c r="K19" s="4"/>
      <c r="L19" s="3"/>
      <c r="M19" s="3"/>
      <c r="N19" s="3"/>
      <c r="O19" s="3"/>
      <c r="P19" s="13"/>
      <c r="Q19" s="13">
        <f t="shared" si="0"/>
        <v>0</v>
      </c>
      <c r="R19" s="8"/>
      <c r="S19" s="28">
        <f t="shared" si="3"/>
        <v>0</v>
      </c>
      <c r="T19" s="19">
        <f t="shared" si="4"/>
        <v>0</v>
      </c>
    </row>
    <row r="20" spans="1:20">
      <c r="A20" s="18" t="s">
        <v>6</v>
      </c>
      <c r="B20" s="3" t="s">
        <v>27</v>
      </c>
      <c r="C20" s="3" t="s">
        <v>29</v>
      </c>
      <c r="D20" s="3">
        <v>18</v>
      </c>
      <c r="E20" s="3">
        <v>32</v>
      </c>
      <c r="F20" s="3" t="s">
        <v>18</v>
      </c>
      <c r="G20" s="3" t="s">
        <v>23</v>
      </c>
      <c r="H20" s="3" t="s">
        <v>32</v>
      </c>
      <c r="I20" s="12">
        <v>4000</v>
      </c>
      <c r="J20" s="3" t="s">
        <v>11</v>
      </c>
      <c r="K20" s="4"/>
      <c r="L20" s="3"/>
      <c r="M20" s="3"/>
      <c r="N20" s="3"/>
      <c r="O20" s="3"/>
      <c r="P20" s="13"/>
      <c r="Q20" s="13">
        <f t="shared" si="0"/>
        <v>0</v>
      </c>
      <c r="R20" s="8"/>
      <c r="S20" s="28">
        <f t="shared" si="3"/>
        <v>0</v>
      </c>
      <c r="T20" s="19">
        <f t="shared" si="4"/>
        <v>0</v>
      </c>
    </row>
    <row r="21" spans="1:20">
      <c r="A21" s="18" t="s">
        <v>6</v>
      </c>
      <c r="B21" s="3" t="s">
        <v>27</v>
      </c>
      <c r="C21" s="3" t="s">
        <v>29</v>
      </c>
      <c r="D21" s="3">
        <v>18</v>
      </c>
      <c r="E21" s="3">
        <v>50</v>
      </c>
      <c r="F21" s="3" t="s">
        <v>18</v>
      </c>
      <c r="G21" s="3" t="s">
        <v>23</v>
      </c>
      <c r="H21" s="3" t="s">
        <v>32</v>
      </c>
      <c r="I21" s="12">
        <v>2400</v>
      </c>
      <c r="J21" s="3" t="s">
        <v>11</v>
      </c>
      <c r="K21" s="4"/>
      <c r="L21" s="3"/>
      <c r="M21" s="3"/>
      <c r="N21" s="3"/>
      <c r="O21" s="3"/>
      <c r="P21" s="13"/>
      <c r="Q21" s="13">
        <f t="shared" si="0"/>
        <v>0</v>
      </c>
      <c r="R21" s="8"/>
      <c r="S21" s="28">
        <f t="shared" si="3"/>
        <v>0</v>
      </c>
      <c r="T21" s="19">
        <f t="shared" si="4"/>
        <v>0</v>
      </c>
    </row>
    <row r="22" spans="1:20">
      <c r="A22" s="18" t="s">
        <v>6</v>
      </c>
      <c r="B22" s="3" t="s">
        <v>27</v>
      </c>
      <c r="C22" s="3" t="s">
        <v>29</v>
      </c>
      <c r="D22" s="3">
        <v>20</v>
      </c>
      <c r="E22" s="3">
        <v>25</v>
      </c>
      <c r="F22" s="3" t="s">
        <v>18</v>
      </c>
      <c r="G22" s="3" t="s">
        <v>24</v>
      </c>
      <c r="H22" s="3" t="s">
        <v>31</v>
      </c>
      <c r="I22" s="12">
        <v>40400</v>
      </c>
      <c r="J22" s="3" t="s">
        <v>11</v>
      </c>
      <c r="K22" s="4"/>
      <c r="L22" s="3"/>
      <c r="M22" s="3"/>
      <c r="N22" s="3"/>
      <c r="O22" s="3"/>
      <c r="P22" s="13"/>
      <c r="Q22" s="13">
        <f t="shared" si="0"/>
        <v>0</v>
      </c>
      <c r="R22" s="8"/>
      <c r="S22" s="28">
        <f t="shared" si="3"/>
        <v>0</v>
      </c>
      <c r="T22" s="19">
        <f t="shared" si="4"/>
        <v>0</v>
      </c>
    </row>
    <row r="23" spans="1:20">
      <c r="A23" s="18" t="s">
        <v>6</v>
      </c>
      <c r="B23" s="3" t="s">
        <v>27</v>
      </c>
      <c r="C23" s="3" t="s">
        <v>29</v>
      </c>
      <c r="D23" s="3">
        <v>20</v>
      </c>
      <c r="E23" s="3">
        <v>32</v>
      </c>
      <c r="F23" s="3" t="s">
        <v>18</v>
      </c>
      <c r="G23" s="3" t="s">
        <v>24</v>
      </c>
      <c r="H23" s="3"/>
      <c r="I23" s="12">
        <v>67280</v>
      </c>
      <c r="J23" s="3" t="s">
        <v>11</v>
      </c>
      <c r="K23" s="4"/>
      <c r="L23" s="3"/>
      <c r="M23" s="3"/>
      <c r="N23" s="3"/>
      <c r="O23" s="3"/>
      <c r="P23" s="13"/>
      <c r="Q23" s="13">
        <f t="shared" si="0"/>
        <v>0</v>
      </c>
      <c r="R23" s="8"/>
      <c r="S23" s="28">
        <f t="shared" si="3"/>
        <v>0</v>
      </c>
      <c r="T23" s="19">
        <f t="shared" si="4"/>
        <v>0</v>
      </c>
    </row>
    <row r="24" spans="1:20">
      <c r="A24" s="18" t="s">
        <v>6</v>
      </c>
      <c r="B24" s="3" t="s">
        <v>27</v>
      </c>
      <c r="C24" s="3" t="s">
        <v>29</v>
      </c>
      <c r="D24" s="3">
        <v>22</v>
      </c>
      <c r="E24" s="3">
        <v>25</v>
      </c>
      <c r="F24" s="3" t="s">
        <v>18</v>
      </c>
      <c r="G24" s="3" t="s">
        <v>25</v>
      </c>
      <c r="H24" s="3" t="s">
        <v>32</v>
      </c>
      <c r="I24" s="12">
        <v>64933.5</v>
      </c>
      <c r="J24" s="3" t="s">
        <v>11</v>
      </c>
      <c r="K24" s="4"/>
      <c r="L24" s="3"/>
      <c r="M24" s="3"/>
      <c r="N24" s="3"/>
      <c r="O24" s="3"/>
      <c r="P24" s="13"/>
      <c r="Q24" s="13">
        <f t="shared" si="0"/>
        <v>0</v>
      </c>
      <c r="R24" s="8"/>
      <c r="S24" s="28">
        <f t="shared" si="3"/>
        <v>0</v>
      </c>
      <c r="T24" s="19">
        <f t="shared" si="4"/>
        <v>0</v>
      </c>
    </row>
    <row r="25" spans="1:20">
      <c r="A25" s="18" t="s">
        <v>6</v>
      </c>
      <c r="B25" s="3" t="s">
        <v>27</v>
      </c>
      <c r="C25" s="3" t="s">
        <v>29</v>
      </c>
      <c r="D25" s="3">
        <v>17</v>
      </c>
      <c r="E25" s="3">
        <v>50</v>
      </c>
      <c r="F25" s="3" t="s">
        <v>18</v>
      </c>
      <c r="G25" s="3" t="s">
        <v>28</v>
      </c>
      <c r="H25" s="3" t="s">
        <v>32</v>
      </c>
      <c r="I25" s="12">
        <v>800</v>
      </c>
      <c r="J25" s="3" t="s">
        <v>11</v>
      </c>
      <c r="K25" s="4"/>
      <c r="L25" s="3"/>
      <c r="M25" s="3"/>
      <c r="N25" s="3"/>
      <c r="O25" s="3"/>
      <c r="P25" s="13"/>
      <c r="Q25" s="13">
        <f t="shared" si="0"/>
        <v>0</v>
      </c>
      <c r="R25" s="8"/>
      <c r="S25" s="28">
        <f t="shared" si="3"/>
        <v>0</v>
      </c>
      <c r="T25" s="19">
        <f t="shared" si="4"/>
        <v>0</v>
      </c>
    </row>
    <row r="26" spans="1:20">
      <c r="A26" s="18" t="s">
        <v>6</v>
      </c>
      <c r="B26" s="3" t="s">
        <v>27</v>
      </c>
      <c r="C26" s="3" t="s">
        <v>29</v>
      </c>
      <c r="D26" s="3">
        <v>24</v>
      </c>
      <c r="E26" s="3">
        <v>19</v>
      </c>
      <c r="F26" s="3" t="s">
        <v>18</v>
      </c>
      <c r="G26" s="3" t="s">
        <v>26</v>
      </c>
      <c r="H26" s="3" t="s">
        <v>32</v>
      </c>
      <c r="I26" s="12">
        <v>2533.5</v>
      </c>
      <c r="J26" s="3" t="s">
        <v>11</v>
      </c>
      <c r="K26" s="4"/>
      <c r="L26" s="3"/>
      <c r="M26" s="3"/>
      <c r="N26" s="3"/>
      <c r="O26" s="3"/>
      <c r="P26" s="13"/>
      <c r="Q26" s="13">
        <f t="shared" si="0"/>
        <v>0</v>
      </c>
      <c r="R26" s="8"/>
      <c r="S26" s="28">
        <f t="shared" si="3"/>
        <v>0</v>
      </c>
      <c r="T26" s="19">
        <f t="shared" si="4"/>
        <v>0</v>
      </c>
    </row>
    <row r="27" spans="1:20" s="1" customFormat="1">
      <c r="A27" s="18" t="s">
        <v>6</v>
      </c>
      <c r="B27" s="3" t="s">
        <v>9</v>
      </c>
      <c r="C27" s="3" t="s">
        <v>29</v>
      </c>
      <c r="D27" s="3">
        <v>14</v>
      </c>
      <c r="E27" s="3">
        <v>50</v>
      </c>
      <c r="F27" s="3" t="s">
        <v>29</v>
      </c>
      <c r="G27" s="3" t="s">
        <v>21</v>
      </c>
      <c r="H27" s="3" t="s">
        <v>32</v>
      </c>
      <c r="I27" s="12">
        <v>1600</v>
      </c>
      <c r="J27" s="3" t="s">
        <v>11</v>
      </c>
      <c r="K27" s="4"/>
      <c r="L27" s="3"/>
      <c r="M27" s="3"/>
      <c r="N27" s="3"/>
      <c r="O27" s="3"/>
      <c r="P27" s="13"/>
      <c r="Q27" s="13">
        <f t="shared" si="0"/>
        <v>0</v>
      </c>
      <c r="R27" s="8"/>
      <c r="S27" s="28">
        <f t="shared" si="3"/>
        <v>0</v>
      </c>
      <c r="T27" s="19">
        <f t="shared" si="4"/>
        <v>0</v>
      </c>
    </row>
    <row r="28" spans="1:20" s="1" customFormat="1">
      <c r="A28" s="18" t="s">
        <v>6</v>
      </c>
      <c r="B28" s="3" t="s">
        <v>9</v>
      </c>
      <c r="C28" s="3" t="s">
        <v>29</v>
      </c>
      <c r="D28" s="3">
        <v>16</v>
      </c>
      <c r="E28" s="3">
        <v>32</v>
      </c>
      <c r="F28" s="3" t="s">
        <v>29</v>
      </c>
      <c r="G28" s="3" t="s">
        <v>22</v>
      </c>
      <c r="H28" s="3" t="s">
        <v>32</v>
      </c>
      <c r="I28" s="12">
        <v>933.5</v>
      </c>
      <c r="J28" s="3" t="s">
        <v>11</v>
      </c>
      <c r="K28" s="4"/>
      <c r="L28" s="3"/>
      <c r="M28" s="3"/>
      <c r="N28" s="3"/>
      <c r="O28" s="3"/>
      <c r="P28" s="13"/>
      <c r="Q28" s="13">
        <f t="shared" si="0"/>
        <v>0</v>
      </c>
      <c r="R28" s="8"/>
      <c r="S28" s="28">
        <f t="shared" si="3"/>
        <v>0</v>
      </c>
      <c r="T28" s="19">
        <f t="shared" si="4"/>
        <v>0</v>
      </c>
    </row>
    <row r="29" spans="1:20" s="1" customFormat="1">
      <c r="A29" s="18" t="s">
        <v>6</v>
      </c>
      <c r="B29" s="3" t="s">
        <v>9</v>
      </c>
      <c r="C29" s="3" t="s">
        <v>29</v>
      </c>
      <c r="D29" s="3">
        <v>16</v>
      </c>
      <c r="E29" s="3">
        <v>50</v>
      </c>
      <c r="F29" s="3" t="s">
        <v>29</v>
      </c>
      <c r="G29" s="3" t="s">
        <v>22</v>
      </c>
      <c r="H29" s="3" t="s">
        <v>32</v>
      </c>
      <c r="I29" s="12">
        <v>1333.5</v>
      </c>
      <c r="J29" s="3" t="s">
        <v>11</v>
      </c>
      <c r="K29" s="4"/>
      <c r="L29" s="3"/>
      <c r="M29" s="3"/>
      <c r="N29" s="3"/>
      <c r="O29" s="3"/>
      <c r="P29" s="13"/>
      <c r="Q29" s="13">
        <f t="shared" si="0"/>
        <v>0</v>
      </c>
      <c r="R29" s="8"/>
      <c r="S29" s="28">
        <f t="shared" si="3"/>
        <v>0</v>
      </c>
      <c r="T29" s="19">
        <f t="shared" si="4"/>
        <v>0</v>
      </c>
    </row>
    <row r="30" spans="1:20" s="1" customFormat="1">
      <c r="A30" s="18" t="s">
        <v>6</v>
      </c>
      <c r="B30" s="3" t="s">
        <v>9</v>
      </c>
      <c r="C30" s="3" t="s">
        <v>29</v>
      </c>
      <c r="D30" s="3">
        <v>18</v>
      </c>
      <c r="E30" s="3">
        <v>50</v>
      </c>
      <c r="F30" s="3" t="s">
        <v>29</v>
      </c>
      <c r="G30" s="3" t="s">
        <v>23</v>
      </c>
      <c r="H30" s="3" t="s">
        <v>32</v>
      </c>
      <c r="I30" s="12">
        <v>1066.5</v>
      </c>
      <c r="J30" s="3" t="s">
        <v>11</v>
      </c>
      <c r="K30" s="4"/>
      <c r="L30" s="3"/>
      <c r="M30" s="3"/>
      <c r="N30" s="3"/>
      <c r="O30" s="3"/>
      <c r="P30" s="13"/>
      <c r="Q30" s="13">
        <f t="shared" si="0"/>
        <v>0</v>
      </c>
      <c r="R30" s="8"/>
      <c r="S30" s="28">
        <f t="shared" si="3"/>
        <v>0</v>
      </c>
      <c r="T30" s="19">
        <f t="shared" si="4"/>
        <v>0</v>
      </c>
    </row>
    <row r="31" spans="1:20" s="1" customFormat="1">
      <c r="A31" s="18" t="s">
        <v>6</v>
      </c>
      <c r="B31" s="3" t="s">
        <v>9</v>
      </c>
      <c r="C31" s="3" t="s">
        <v>29</v>
      </c>
      <c r="D31" s="3">
        <v>20</v>
      </c>
      <c r="E31" s="3">
        <v>25</v>
      </c>
      <c r="F31" s="3" t="s">
        <v>29</v>
      </c>
      <c r="G31" s="3" t="s">
        <v>24</v>
      </c>
      <c r="H31" s="3" t="s">
        <v>32</v>
      </c>
      <c r="I31" s="12">
        <v>10400</v>
      </c>
      <c r="J31" s="3" t="s">
        <v>11</v>
      </c>
      <c r="K31" s="4"/>
      <c r="L31" s="3"/>
      <c r="M31" s="3"/>
      <c r="N31" s="3"/>
      <c r="O31" s="3"/>
      <c r="P31" s="13"/>
      <c r="Q31" s="13">
        <f t="shared" si="0"/>
        <v>0</v>
      </c>
      <c r="R31" s="8"/>
      <c r="S31" s="28">
        <f t="shared" si="3"/>
        <v>0</v>
      </c>
      <c r="T31" s="19">
        <f t="shared" si="4"/>
        <v>0</v>
      </c>
    </row>
    <row r="32" spans="1:20" s="1" customFormat="1">
      <c r="A32" s="18" t="s">
        <v>6</v>
      </c>
      <c r="B32" s="3" t="s">
        <v>9</v>
      </c>
      <c r="C32" s="3" t="s">
        <v>29</v>
      </c>
      <c r="D32" s="3">
        <v>20</v>
      </c>
      <c r="E32" s="3">
        <v>32</v>
      </c>
      <c r="F32" s="3" t="s">
        <v>29</v>
      </c>
      <c r="G32" s="3" t="s">
        <v>24</v>
      </c>
      <c r="H32" s="3" t="s">
        <v>32</v>
      </c>
      <c r="I32" s="12">
        <v>9200</v>
      </c>
      <c r="J32" s="3" t="s">
        <v>11</v>
      </c>
      <c r="K32" s="4"/>
      <c r="L32" s="3"/>
      <c r="M32" s="3"/>
      <c r="N32" s="3"/>
      <c r="O32" s="3"/>
      <c r="P32" s="13"/>
      <c r="Q32" s="13">
        <f t="shared" si="0"/>
        <v>0</v>
      </c>
      <c r="R32" s="8"/>
      <c r="S32" s="28">
        <f t="shared" si="3"/>
        <v>0</v>
      </c>
      <c r="T32" s="19">
        <f t="shared" si="4"/>
        <v>0</v>
      </c>
    </row>
    <row r="33" spans="1:20" s="1" customFormat="1">
      <c r="A33" s="18" t="s">
        <v>6</v>
      </c>
      <c r="B33" s="3" t="s">
        <v>9</v>
      </c>
      <c r="C33" s="3" t="s">
        <v>29</v>
      </c>
      <c r="D33" s="3">
        <v>22</v>
      </c>
      <c r="E33" s="3">
        <v>25</v>
      </c>
      <c r="F33" s="3" t="s">
        <v>29</v>
      </c>
      <c r="G33" s="3" t="s">
        <v>25</v>
      </c>
      <c r="H33" s="3" t="s">
        <v>32</v>
      </c>
      <c r="I33" s="12">
        <v>38266.5</v>
      </c>
      <c r="J33" s="3" t="s">
        <v>11</v>
      </c>
      <c r="K33" s="4"/>
      <c r="L33" s="3"/>
      <c r="M33" s="3"/>
      <c r="N33" s="3"/>
      <c r="O33" s="3"/>
      <c r="P33" s="13"/>
      <c r="Q33" s="13">
        <f t="shared" si="0"/>
        <v>0</v>
      </c>
      <c r="R33" s="8"/>
      <c r="S33" s="28">
        <f t="shared" si="3"/>
        <v>0</v>
      </c>
      <c r="T33" s="19">
        <f t="shared" si="4"/>
        <v>0</v>
      </c>
    </row>
    <row r="34" spans="1:20" s="1" customFormat="1" ht="15" thickBot="1">
      <c r="A34" s="20" t="s">
        <v>6</v>
      </c>
      <c r="B34" s="7" t="s">
        <v>9</v>
      </c>
      <c r="C34" s="7" t="s">
        <v>29</v>
      </c>
      <c r="D34" s="7">
        <v>24</v>
      </c>
      <c r="E34" s="7">
        <v>19</v>
      </c>
      <c r="F34" s="7" t="s">
        <v>29</v>
      </c>
      <c r="G34" s="7" t="s">
        <v>26</v>
      </c>
      <c r="H34" s="7" t="s">
        <v>32</v>
      </c>
      <c r="I34" s="21">
        <v>3733.5</v>
      </c>
      <c r="J34" s="7" t="s">
        <v>11</v>
      </c>
      <c r="K34" s="6"/>
      <c r="L34" s="7"/>
      <c r="M34" s="7"/>
      <c r="N34" s="7"/>
      <c r="O34" s="7"/>
      <c r="P34" s="22"/>
      <c r="Q34" s="13">
        <f t="shared" si="0"/>
        <v>0</v>
      </c>
      <c r="R34" s="9"/>
      <c r="S34" s="29">
        <f t="shared" si="3"/>
        <v>0</v>
      </c>
      <c r="T34" s="23">
        <f t="shared" si="4"/>
        <v>0</v>
      </c>
    </row>
    <row r="35" spans="1:20" ht="15" thickBot="1"/>
    <row r="36" spans="1:20" ht="18">
      <c r="L36" s="43" t="s">
        <v>51</v>
      </c>
      <c r="M36" s="44"/>
      <c r="N36" s="44"/>
      <c r="O36" s="44"/>
      <c r="P36" s="25"/>
      <c r="Q36" s="25"/>
      <c r="R36" s="49">
        <f>SUM(Q6:Q34)</f>
        <v>0</v>
      </c>
      <c r="S36" s="49"/>
      <c r="T36" s="50"/>
    </row>
    <row r="37" spans="1:20" ht="18">
      <c r="L37" s="45" t="s">
        <v>30</v>
      </c>
      <c r="M37" s="46"/>
      <c r="N37" s="46"/>
      <c r="O37" s="46"/>
      <c r="P37" s="5"/>
      <c r="Q37" s="5"/>
      <c r="R37" s="51">
        <f>SUM(S6:S34)</f>
        <v>0</v>
      </c>
      <c r="S37" s="51"/>
      <c r="T37" s="52"/>
    </row>
    <row r="38" spans="1:20" ht="18.600000000000001" thickBot="1">
      <c r="L38" s="47" t="s">
        <v>52</v>
      </c>
      <c r="M38" s="48"/>
      <c r="N38" s="48"/>
      <c r="O38" s="48"/>
      <c r="P38" s="26"/>
      <c r="Q38" s="26"/>
      <c r="R38" s="53">
        <f>SUM(T6:T34)</f>
        <v>0</v>
      </c>
      <c r="S38" s="53"/>
      <c r="T38" s="54"/>
    </row>
    <row r="41" spans="1:20" s="34" customFormat="1" ht="15.6">
      <c r="A41" s="30" t="s">
        <v>35</v>
      </c>
      <c r="B41" s="31"/>
      <c r="C41" s="31"/>
      <c r="D41" s="31"/>
      <c r="E41" s="32"/>
      <c r="F41" s="31"/>
      <c r="G41" s="31"/>
      <c r="H41" s="31"/>
      <c r="I41" s="31"/>
      <c r="J41" s="31"/>
      <c r="K41" s="31"/>
      <c r="L41" s="31"/>
      <c r="M41" s="33"/>
      <c r="N41" s="33"/>
      <c r="O41" s="33"/>
    </row>
    <row r="42" spans="1:20" s="34" customFormat="1" ht="15.6">
      <c r="A42" s="30"/>
      <c r="B42" s="35"/>
      <c r="C42" s="35"/>
      <c r="D42" s="35"/>
      <c r="E42" s="37"/>
      <c r="F42" s="36"/>
      <c r="G42" s="36"/>
      <c r="H42" s="36"/>
      <c r="I42" s="36"/>
      <c r="J42" s="36"/>
      <c r="K42" s="31"/>
      <c r="L42" s="31"/>
      <c r="M42" s="33"/>
      <c r="N42" s="33"/>
      <c r="O42" s="33"/>
    </row>
    <row r="43" spans="1:20" s="34" customFormat="1" ht="15.6">
      <c r="A43" s="38" t="s">
        <v>36</v>
      </c>
      <c r="B43" s="36"/>
      <c r="C43" s="36"/>
      <c r="D43" s="36"/>
      <c r="E43" s="37"/>
      <c r="F43" s="36"/>
      <c r="G43" s="36"/>
      <c r="H43" s="36"/>
      <c r="I43" s="36"/>
      <c r="J43" s="36"/>
      <c r="K43" s="31"/>
      <c r="L43" s="31"/>
      <c r="M43" s="33"/>
      <c r="N43" s="33"/>
      <c r="O43" s="33"/>
    </row>
    <row r="44" spans="1:20" s="34" customFormat="1" ht="15.6">
      <c r="A44" s="38" t="s">
        <v>46</v>
      </c>
      <c r="B44" s="36"/>
      <c r="C44" s="36"/>
      <c r="D44" s="36"/>
      <c r="E44" s="37"/>
      <c r="F44" s="36"/>
      <c r="G44" s="36"/>
      <c r="H44" s="36"/>
      <c r="I44" s="36"/>
      <c r="J44" s="36"/>
      <c r="K44" s="31"/>
      <c r="L44" s="31"/>
      <c r="M44" s="33"/>
      <c r="N44" s="33"/>
      <c r="O44" s="33"/>
    </row>
    <row r="45" spans="1:20" s="34" customFormat="1" ht="15.6">
      <c r="A45" s="38" t="s">
        <v>37</v>
      </c>
      <c r="B45" s="36"/>
      <c r="C45" s="36"/>
      <c r="D45" s="36"/>
      <c r="E45" s="37"/>
      <c r="F45" s="36"/>
      <c r="G45" s="36"/>
      <c r="H45" s="36"/>
      <c r="I45" s="36"/>
      <c r="J45" s="36"/>
      <c r="K45" s="31"/>
      <c r="L45" s="31"/>
      <c r="M45" s="33"/>
      <c r="N45" s="33"/>
      <c r="O45" s="33"/>
    </row>
    <row r="46" spans="1:20" s="34" customFormat="1" ht="15.6">
      <c r="A46" s="38" t="s">
        <v>59</v>
      </c>
      <c r="B46" s="36"/>
      <c r="C46" s="36"/>
      <c r="D46" s="36"/>
      <c r="E46" s="37"/>
      <c r="F46" s="36"/>
      <c r="G46" s="36"/>
      <c r="H46" s="36"/>
      <c r="I46" s="36"/>
      <c r="J46" s="36"/>
      <c r="K46" s="31"/>
      <c r="L46" s="31"/>
      <c r="M46" s="33"/>
      <c r="N46" s="33"/>
      <c r="O46" s="33"/>
    </row>
    <row r="47" spans="1:20" s="34" customFormat="1" ht="15.6">
      <c r="A47" s="38" t="s">
        <v>55</v>
      </c>
      <c r="B47" s="36"/>
      <c r="C47" s="36"/>
      <c r="D47" s="36"/>
      <c r="E47" s="37"/>
      <c r="F47" s="36"/>
      <c r="G47" s="36"/>
      <c r="H47" s="36"/>
      <c r="I47" s="36"/>
      <c r="J47" s="36"/>
      <c r="K47" s="31"/>
      <c r="L47" s="31"/>
      <c r="M47" s="33"/>
      <c r="N47" s="33"/>
      <c r="O47" s="33"/>
    </row>
    <row r="48" spans="1:20" s="34" customFormat="1" ht="15.6">
      <c r="A48" s="38" t="s">
        <v>38</v>
      </c>
      <c r="B48" s="36"/>
      <c r="C48" s="36"/>
      <c r="D48" s="36"/>
      <c r="E48" s="37"/>
      <c r="F48" s="36"/>
      <c r="G48" s="36"/>
      <c r="H48" s="36"/>
      <c r="I48" s="36"/>
      <c r="J48" s="36"/>
      <c r="K48" s="31"/>
      <c r="L48" s="31"/>
      <c r="M48" s="33"/>
      <c r="N48" s="33"/>
      <c r="O48" s="33"/>
    </row>
    <row r="49" spans="1:15" s="34" customFormat="1" ht="15.6">
      <c r="A49" s="38" t="s">
        <v>39</v>
      </c>
      <c r="B49" s="36"/>
      <c r="C49" s="36"/>
      <c r="D49" s="36"/>
      <c r="E49" s="37"/>
      <c r="F49" s="36"/>
      <c r="G49" s="36"/>
      <c r="H49" s="36"/>
      <c r="I49" s="36"/>
      <c r="J49" s="36"/>
      <c r="K49" s="31"/>
      <c r="L49" s="31"/>
      <c r="M49" s="33"/>
      <c r="N49" s="33"/>
      <c r="O49" s="33"/>
    </row>
    <row r="50" spans="1:15" s="34" customFormat="1" ht="15.6">
      <c r="A50" s="38" t="s">
        <v>40</v>
      </c>
      <c r="B50" s="36"/>
      <c r="C50" s="36"/>
      <c r="D50" s="36"/>
      <c r="E50" s="37"/>
      <c r="F50" s="36"/>
      <c r="G50" s="36"/>
      <c r="H50" s="36"/>
      <c r="I50" s="36"/>
      <c r="J50" s="36"/>
      <c r="K50" s="31"/>
      <c r="L50" s="31"/>
      <c r="M50" s="33"/>
      <c r="N50" s="33"/>
      <c r="O50" s="33"/>
    </row>
    <row r="51" spans="1:15" s="34" customFormat="1" ht="15.6">
      <c r="A51" s="38" t="s">
        <v>41</v>
      </c>
      <c r="B51" s="36"/>
      <c r="C51" s="36"/>
      <c r="D51" s="36"/>
      <c r="E51" s="37"/>
      <c r="F51" s="36"/>
      <c r="G51" s="36"/>
      <c r="H51" s="36"/>
      <c r="I51" s="36"/>
      <c r="J51" s="36"/>
      <c r="K51" s="31"/>
      <c r="L51" s="31"/>
      <c r="M51" s="33"/>
      <c r="N51" s="33"/>
      <c r="O51" s="33"/>
    </row>
    <row r="52" spans="1:15" s="34" customFormat="1" ht="15.6">
      <c r="A52" s="38" t="s">
        <v>60</v>
      </c>
      <c r="B52" s="36"/>
      <c r="C52" s="36"/>
      <c r="D52" s="36"/>
      <c r="E52" s="37"/>
      <c r="F52" s="36"/>
      <c r="G52" s="36"/>
      <c r="H52" s="36"/>
      <c r="I52" s="36"/>
      <c r="J52" s="36"/>
      <c r="K52" s="31"/>
      <c r="L52" s="31"/>
      <c r="M52" s="33"/>
      <c r="N52" s="33"/>
      <c r="O52" s="33"/>
    </row>
    <row r="53" spans="1:15" s="34" customFormat="1" ht="15.6">
      <c r="A53" s="38" t="s">
        <v>56</v>
      </c>
      <c r="B53" s="36"/>
      <c r="C53" s="36"/>
      <c r="D53" s="36"/>
      <c r="E53" s="37"/>
      <c r="F53" s="36"/>
      <c r="G53" s="36"/>
      <c r="H53" s="36"/>
      <c r="I53" s="36"/>
      <c r="J53" s="36"/>
      <c r="K53" s="31"/>
      <c r="L53" s="31"/>
      <c r="M53" s="33"/>
      <c r="N53" s="33"/>
      <c r="O53" s="33"/>
    </row>
    <row r="54" spans="1:15" s="34" customFormat="1" ht="15.6">
      <c r="A54" s="38" t="s">
        <v>42</v>
      </c>
      <c r="B54" s="36"/>
      <c r="C54" s="36"/>
      <c r="D54" s="36"/>
      <c r="E54" s="37"/>
      <c r="F54" s="36"/>
      <c r="G54" s="36"/>
      <c r="H54" s="36"/>
      <c r="I54" s="36"/>
      <c r="J54" s="36"/>
      <c r="K54" s="31"/>
      <c r="L54" s="31"/>
      <c r="M54" s="33"/>
      <c r="N54" s="33"/>
      <c r="O54" s="33"/>
    </row>
    <row r="55" spans="1:15" s="34" customFormat="1" ht="15.6">
      <c r="A55" s="38" t="s">
        <v>43</v>
      </c>
      <c r="B55" s="36"/>
      <c r="C55" s="36"/>
      <c r="D55" s="36"/>
      <c r="E55" s="37"/>
      <c r="F55" s="36"/>
      <c r="G55" s="36"/>
      <c r="H55" s="36"/>
      <c r="I55" s="36"/>
      <c r="J55" s="36"/>
      <c r="K55" s="31"/>
      <c r="L55" s="31"/>
      <c r="M55" s="33"/>
      <c r="N55" s="33"/>
      <c r="O55" s="33"/>
    </row>
    <row r="56" spans="1:15" s="34" customFormat="1" ht="15.6">
      <c r="A56" s="38" t="s">
        <v>44</v>
      </c>
      <c r="B56" s="36"/>
      <c r="C56" s="36"/>
      <c r="D56" s="36"/>
      <c r="E56" s="37"/>
      <c r="F56" s="36"/>
      <c r="G56" s="36"/>
      <c r="H56" s="36"/>
      <c r="I56" s="36"/>
      <c r="J56" s="36"/>
      <c r="K56" s="31"/>
      <c r="L56" s="31"/>
      <c r="M56" s="33"/>
      <c r="N56" s="33"/>
      <c r="O56" s="33"/>
    </row>
    <row r="57" spans="1:15" s="34" customFormat="1" ht="15.6">
      <c r="A57" s="38" t="s">
        <v>45</v>
      </c>
      <c r="B57" s="36"/>
      <c r="C57" s="36"/>
      <c r="D57" s="36"/>
      <c r="E57" s="37"/>
      <c r="F57" s="36"/>
      <c r="G57" s="36"/>
      <c r="H57" s="36"/>
      <c r="I57" s="36"/>
      <c r="J57" s="36"/>
      <c r="K57" s="31"/>
      <c r="L57" s="31"/>
      <c r="M57" s="33"/>
      <c r="N57" s="33"/>
      <c r="O57" s="33"/>
    </row>
    <row r="58" spans="1:15" s="34" customFormat="1" ht="15">
      <c r="A58" s="38"/>
      <c r="B58" s="36"/>
      <c r="C58" s="36"/>
      <c r="D58" s="36"/>
      <c r="E58" s="37"/>
      <c r="F58" s="36"/>
      <c r="G58" s="36"/>
      <c r="H58" s="36"/>
      <c r="I58" s="36"/>
      <c r="J58" s="36"/>
      <c r="K58" s="31"/>
      <c r="L58" s="31"/>
      <c r="M58" s="33"/>
      <c r="N58" s="33"/>
      <c r="O58" s="33"/>
    </row>
    <row r="59" spans="1:15" s="34" customFormat="1" ht="15.6">
      <c r="A59" s="39" t="s">
        <v>57</v>
      </c>
      <c r="B59" s="30" t="s">
        <v>58</v>
      </c>
      <c r="C59" s="36"/>
      <c r="D59" s="36"/>
      <c r="E59" s="37"/>
      <c r="F59" s="36"/>
      <c r="G59" s="36"/>
      <c r="H59" s="36"/>
      <c r="I59" s="36"/>
      <c r="J59" s="36"/>
      <c r="K59" s="31"/>
      <c r="L59" s="31"/>
      <c r="M59" s="33"/>
      <c r="N59" s="33"/>
      <c r="O59" s="33"/>
    </row>
    <row r="60" spans="1:15" s="34" customFormat="1" ht="15">
      <c r="A60" s="38"/>
      <c r="B60" s="36"/>
      <c r="C60" s="36"/>
      <c r="D60" s="36"/>
      <c r="E60" s="37"/>
      <c r="F60" s="36"/>
      <c r="G60" s="36"/>
      <c r="H60" s="36"/>
      <c r="I60" s="36"/>
      <c r="J60" s="36"/>
      <c r="K60" s="31"/>
      <c r="L60" s="31"/>
      <c r="M60" s="33"/>
      <c r="N60" s="33"/>
      <c r="O60" s="33"/>
    </row>
    <row r="61" spans="1:15">
      <c r="A61" s="40" t="s">
        <v>47</v>
      </c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</row>
    <row r="62" spans="1:15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</row>
    <row r="63" spans="1:15">
      <c r="A63" s="41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</row>
    <row r="64" spans="1:15">
      <c r="A64" s="41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</row>
    <row r="65" spans="1:12">
      <c r="A65" s="41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</row>
    <row r="66" spans="1:12">
      <c r="A66" s="41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</row>
    <row r="67" spans="1:12">
      <c r="A67" s="41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</row>
    <row r="68" spans="1:12">
      <c r="A68" s="41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</row>
    <row r="69" spans="1:12">
      <c r="A69" s="41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</row>
  </sheetData>
  <autoFilter ref="A5:T34"/>
  <mergeCells count="11">
    <mergeCell ref="A61:L69"/>
    <mergeCell ref="A2:T2"/>
    <mergeCell ref="L36:O36"/>
    <mergeCell ref="L37:O37"/>
    <mergeCell ref="L38:O38"/>
    <mergeCell ref="R36:T36"/>
    <mergeCell ref="R37:T37"/>
    <mergeCell ref="R38:T38"/>
    <mergeCell ref="B4:H4"/>
    <mergeCell ref="I4:J4"/>
    <mergeCell ref="K4:T4"/>
  </mergeCells>
  <pageMargins left="0.70866141732283472" right="0.70866141732283472" top="0.78740157480314965" bottom="0.78740157480314965" header="0.31496062992125984" footer="0.31496062992125984"/>
  <pageSetup paperSize="9" scale="55" orientation="landscape" r:id="rId1"/>
  <headerFooter>
    <oddFooter>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14" sqref="F14"/>
    </sheetView>
  </sheetViews>
  <sheetFormatPr defaultRowHeight="14.4"/>
  <sheetData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List2</vt:lpstr>
      <vt:lpstr>List3</vt:lpstr>
    </vt:vector>
  </TitlesOfParts>
  <Company>Nemocnice Č. Budějovice a. s.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nigrinova</dc:creator>
  <cp:lastModifiedBy>nigrinova</cp:lastModifiedBy>
  <cp:lastPrinted>2019-06-25T12:42:43Z</cp:lastPrinted>
  <dcterms:created xsi:type="dcterms:W3CDTF">2019-05-02T07:02:19Z</dcterms:created>
  <dcterms:modified xsi:type="dcterms:W3CDTF">2019-06-25T12:42:54Z</dcterms:modified>
</cp:coreProperties>
</file>