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780" windowHeight="7125" tabRatio="500"/>
  </bookViews>
  <sheets>
    <sheet name="Stříkačky, jehly 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L76" i="1"/>
  <c r="M76" s="1"/>
  <c r="M96" s="1"/>
  <c r="L77"/>
  <c r="M77" s="1"/>
  <c r="L78"/>
  <c r="M78" s="1"/>
  <c r="L79"/>
  <c r="M79" s="1"/>
  <c r="L80"/>
  <c r="M80" s="1"/>
  <c r="L81"/>
  <c r="M81" s="1"/>
  <c r="L82"/>
  <c r="M82" s="1"/>
  <c r="L83"/>
  <c r="M83" s="1"/>
  <c r="L84"/>
  <c r="M84" s="1"/>
  <c r="L85"/>
  <c r="M85" s="1"/>
  <c r="L86"/>
  <c r="M86" s="1"/>
  <c r="L87"/>
  <c r="M87" s="1"/>
  <c r="L88"/>
  <c r="M88" s="1"/>
  <c r="L89"/>
  <c r="M89" s="1"/>
  <c r="L90"/>
  <c r="M90" s="1"/>
  <c r="L91"/>
  <c r="M91" s="1"/>
  <c r="L92"/>
  <c r="M92" s="1"/>
  <c r="L93"/>
  <c r="M93" s="1"/>
  <c r="L94"/>
  <c r="M94" s="1"/>
  <c r="L63"/>
  <c r="M63" s="1"/>
  <c r="M67" s="1"/>
  <c r="L55"/>
  <c r="M55" s="1"/>
  <c r="M58" s="1"/>
  <c r="L64"/>
  <c r="M64" s="1"/>
  <c r="L65"/>
  <c r="M65" s="1"/>
  <c r="L56"/>
  <c r="M56" s="1"/>
  <c r="L44"/>
  <c r="M44" s="1"/>
  <c r="M50" s="1"/>
  <c r="L45"/>
  <c r="M45"/>
  <c r="L46"/>
  <c r="M46"/>
  <c r="L47"/>
  <c r="M47"/>
  <c r="L48"/>
  <c r="M48"/>
  <c r="L26"/>
  <c r="M26" s="1"/>
  <c r="M28" s="1"/>
  <c r="L20"/>
  <c r="M20" s="1"/>
  <c r="M22" s="1"/>
  <c r="L7"/>
  <c r="M7" s="1"/>
  <c r="M12" s="1"/>
  <c r="L8"/>
  <c r="M8" s="1"/>
  <c r="L9"/>
  <c r="M9" s="1"/>
  <c r="L10"/>
  <c r="M10" s="1"/>
  <c r="M69" l="1"/>
  <c r="M30"/>
</calcChain>
</file>

<file path=xl/sharedStrings.xml><?xml version="1.0" encoding="utf-8"?>
<sst xmlns="http://schemas.openxmlformats.org/spreadsheetml/2006/main" count="203" uniqueCount="101">
  <si>
    <t>1. Injekční stříkačky</t>
  </si>
  <si>
    <t>objem</t>
  </si>
  <si>
    <t>konus</t>
  </si>
  <si>
    <t>značení stupnice</t>
  </si>
  <si>
    <t>vzorky počet ks</t>
  </si>
  <si>
    <t>nabízený materiál</t>
  </si>
  <si>
    <t>katalogové objednací číslo</t>
  </si>
  <si>
    <t>nabídková cena za kus bez DPH</t>
  </si>
  <si>
    <t>sazba DPH v %</t>
  </si>
  <si>
    <t>nabídková cena za kus včetně DPH</t>
  </si>
  <si>
    <t>nabídková cena za předpokládané roční množství včetně DPH</t>
  </si>
  <si>
    <t xml:space="preserve"> 2ml</t>
  </si>
  <si>
    <t>centrický</t>
  </si>
  <si>
    <t>0,1ml</t>
  </si>
  <si>
    <t xml:space="preserve"> 5ml</t>
  </si>
  <si>
    <t>excentrický</t>
  </si>
  <si>
    <t>0,2ml</t>
  </si>
  <si>
    <t>10ml</t>
  </si>
  <si>
    <t>0,5ml</t>
  </si>
  <si>
    <t>20ml</t>
  </si>
  <si>
    <t>1,0ml</t>
  </si>
  <si>
    <t>1ml</t>
  </si>
  <si>
    <t xml:space="preserve"> 3ml</t>
  </si>
  <si>
    <t>0,2 ml</t>
  </si>
  <si>
    <t>0,5 ml</t>
  </si>
  <si>
    <t>1,0 ml</t>
  </si>
  <si>
    <t>50ml</t>
  </si>
  <si>
    <t>2 ml</t>
  </si>
  <si>
    <t>konus centrálně</t>
  </si>
  <si>
    <t>100ml</t>
  </si>
  <si>
    <t>pro katetr</t>
  </si>
  <si>
    <t xml:space="preserve">  </t>
  </si>
  <si>
    <t>konus  centrálně</t>
  </si>
  <si>
    <t xml:space="preserve">barva </t>
  </si>
  <si>
    <t>délka a průměr v mm</t>
  </si>
  <si>
    <t>nabídková cena za balení bez DPH</t>
  </si>
  <si>
    <t>nabídková cena za balení včetně DPH</t>
  </si>
  <si>
    <t>růžová</t>
  </si>
  <si>
    <t>18G</t>
  </si>
  <si>
    <t>19G</t>
  </si>
  <si>
    <t>žlutá</t>
  </si>
  <si>
    <t>20G</t>
  </si>
  <si>
    <t>zelená</t>
  </si>
  <si>
    <t>21G</t>
  </si>
  <si>
    <t>černá</t>
  </si>
  <si>
    <t>22G</t>
  </si>
  <si>
    <t>modrá</t>
  </si>
  <si>
    <t>23G</t>
  </si>
  <si>
    <t>fialová</t>
  </si>
  <si>
    <t>24G</t>
  </si>
  <si>
    <t>oranžová</t>
  </si>
  <si>
    <t>25G</t>
  </si>
  <si>
    <t>hnědá</t>
  </si>
  <si>
    <t>26G</t>
  </si>
  <si>
    <t>šedá</t>
  </si>
  <si>
    <t>27G</t>
  </si>
  <si>
    <r>
      <rPr>
        <sz val="12"/>
        <rFont val="Arial"/>
        <family val="2"/>
        <charset val="238"/>
      </rPr>
      <t xml:space="preserve">
</t>
    </r>
    <r>
      <rPr>
        <b/>
        <sz val="12"/>
        <rFont val="Arial"/>
      </rPr>
      <t xml:space="preserve">
1a, 1b, 1c, 1d
Stříkačka injekční - základní řada
</t>
    </r>
    <r>
      <rPr>
        <sz val="12"/>
        <rFont val="Arial"/>
        <family val="2"/>
        <charset val="238"/>
      </rPr>
      <t xml:space="preserve">
</t>
    </r>
    <r>
      <rPr>
        <b/>
        <sz val="12"/>
        <rFont val="Arial"/>
      </rPr>
      <t xml:space="preserve">stříkačka musí být:
</t>
    </r>
    <r>
      <rPr>
        <sz val="12"/>
        <rFont val="Arial"/>
        <family val="2"/>
        <charset val="238"/>
      </rPr>
      <t xml:space="preserve">
sterilní,
jednorázová
jednotlivě balená 
ve snadno otevíratelném obalu (peel open)
dvoudílná
bez latexu, PVC a DEHP - free
s konusem LUER ( bez závitu)
s pístem se zarážkou proti nechtěnému vytažení
tělo stříkačky musí být čiré ( transparentní) pro snadnou zjistitelnost vzduchových bublin s dobře čitelnou, nesmyvatelnou stupnicí
s minimálním zbytkovým objemem aplikované tekutiny tzv.dead space volume
s vynikající těsností, hladký a bezproblémový chod pístu
</t>
    </r>
    <r>
      <rPr>
        <b/>
        <sz val="12"/>
        <rFont val="Arial"/>
      </rPr>
      <t xml:space="preserve">Stříkačky injekční musí být v těchto objemech:
</t>
    </r>
    <r>
      <rPr>
        <sz val="12"/>
        <rFont val="Arial"/>
        <family val="2"/>
        <charset val="238"/>
      </rPr>
      <t xml:space="preserve">
Injekční stříkačka 2 ml - konus uložen centrálně a dělením 0,1 ml
Injekční stříkačka 5 ml - konus uložen excentricky a dělením 0,2 ml
Injekční stříkačka 10 ml - konus uložen excentricky a dělením 0,5 ml
Injekční stříkačka 20 ml - konus uložen excentricky a dělením po 1,0 ml
</t>
    </r>
    <r>
      <rPr>
        <b/>
        <sz val="12"/>
        <rFont val="Arial"/>
      </rPr>
      <t xml:space="preserve">
1e
Stříkačka injekční 1 ml pro aplikaci insulinu IU 100 s integrovanou jehlou
</t>
    </r>
    <r>
      <rPr>
        <sz val="12"/>
        <rFont val="Arial"/>
        <family val="2"/>
        <charset val="238"/>
      </rPr>
      <t xml:space="preserve">
</t>
    </r>
    <r>
      <rPr>
        <b/>
        <sz val="12"/>
        <rFont val="Arial"/>
      </rPr>
      <t xml:space="preserve">stříkačka musí být:
</t>
    </r>
    <r>
      <rPr>
        <sz val="12"/>
        <rFont val="Arial"/>
        <family val="2"/>
        <charset val="238"/>
      </rPr>
      <t xml:space="preserve">
sterilní,
jednorázová
jednotlivě balená 
ve snadno otevíratelném obalu (peel open)
třídílná 
bez latexu, PVC a DEHP - free
s gumovým černým ( či jinak barevným) pístem,
s pístem s dorazem, aby bylo zajištěno minimální zbytkové množství 
aplikované tekutiny tzv.dead space volume
s pístem se zarážkou proti nechtěnému vytažení
tělo stříkačky musí být čiré pro snadnou zjistitelnost vzduchových bublin
s dobře čitelnou,nesmyvatelnou stupnicí, s dělením U 100 /0,01 ml 
</t>
    </r>
    <r>
      <rPr>
        <b/>
        <sz val="12"/>
        <rFont val="Arial"/>
      </rPr>
      <t xml:space="preserve">jehla:
</t>
    </r>
    <r>
      <rPr>
        <sz val="12"/>
        <rFont val="Arial"/>
        <family val="2"/>
        <charset val="238"/>
      </rPr>
      <t xml:space="preserve">
tenkostěnná jehla dle EN ISO 9626:2001
s ostrým hrotem broušeným ve 3 rovinách a potaženým silikonem
</t>
    </r>
    <r>
      <rPr>
        <b/>
        <sz val="12"/>
        <rFont val="Arial"/>
      </rPr>
      <t xml:space="preserve">1f
Stříkačka injekční tuberkulinka 1 ml s integrovanou jehlou
</t>
    </r>
    <r>
      <rPr>
        <sz val="12"/>
        <rFont val="Arial"/>
        <family val="2"/>
        <charset val="238"/>
      </rPr>
      <t xml:space="preserve">
</t>
    </r>
    <r>
      <rPr>
        <b/>
        <sz val="12"/>
        <rFont val="Arial"/>
      </rPr>
      <t xml:space="preserve">stříkačka musí být:
</t>
    </r>
    <r>
      <rPr>
        <sz val="12"/>
        <rFont val="Arial"/>
        <family val="2"/>
        <charset val="238"/>
      </rPr>
      <t xml:space="preserve">
sterilní,
jednorázová
jednotlivě balená 
třídílná
ve snadno otevíratelném obalu (peel back)
bez latexu ,PVC a DHEP - free
s gumovým černým  ( či jinak barevným) pístem,
s pístem s dorazem,aby bylo zajištěno minimální zbytkové množství 
aplikované tekutiny tzv.dead space volume
s pístem  se zarážkou  proti nechtěnému vytažení
tělo stříkačky musí být čiré pro snadnou zjistitelnost vzduchových bublin
s dobře čitelnou,nesmyvatelnou stupnicí, s dělením 0,01 ml
bez mrtvého prostoru
</t>
    </r>
    <r>
      <rPr>
        <b/>
        <sz val="12"/>
        <rFont val="Arial"/>
      </rPr>
      <t xml:space="preserve">jehla:
</t>
    </r>
    <r>
      <rPr>
        <sz val="12"/>
        <rFont val="Arial"/>
        <family val="2"/>
        <charset val="238"/>
      </rPr>
      <t xml:space="preserve">
tenkostěnná jehla dle EN ISO 9626:2001
 s ostrým hrotem  broušeným  ve 3 rovinách a potaženým  silikonem
</t>
    </r>
    <r>
      <rPr>
        <b/>
        <sz val="12"/>
        <rFont val="Arial"/>
      </rPr>
      <t xml:space="preserve">1g
Stříkačka injekční 1 ml bez jehly
</t>
    </r>
    <r>
      <rPr>
        <sz val="12"/>
        <rFont val="Arial"/>
        <family val="2"/>
        <charset val="238"/>
      </rPr>
      <t xml:space="preserve">
</t>
    </r>
    <r>
      <rPr>
        <b/>
        <sz val="12"/>
        <rFont val="Arial"/>
      </rPr>
      <t xml:space="preserve">stříkačka musí být:
</t>
    </r>
    <r>
      <rPr>
        <sz val="12"/>
        <rFont val="Arial"/>
        <family val="2"/>
        <charset val="238"/>
      </rPr>
      <t xml:space="preserve">
sterilní,
jednorázová
jednotlivě balená 
ve snadno otevíratelném obalu (peel open)
třídílná 
bez latexu, PVC a DEHP - free
s gumovým černým ( či jinak barevným) pístem,
s pístem s dorazem,aby bylo zajištěno minimální zbytkové množství 
aplikované tekutiny tzv.dead space volume
s pístem se zarážkou proti nechtěnému vytažení
tělo stříkačky musí být čiré pro snadnou zjistitelnost vzduchových bublin
s dobře čitelnou,nesmyvatelnou stupnicí, s dělením 0,01 ml
</t>
    </r>
    <r>
      <rPr>
        <b/>
        <sz val="12"/>
        <rFont val="Arial"/>
      </rPr>
      <t xml:space="preserve">
</t>
    </r>
    <r>
      <rPr>
        <sz val="12"/>
        <rFont val="Arial"/>
        <family val="2"/>
        <charset val="238"/>
      </rPr>
      <t xml:space="preserve">
</t>
    </r>
    <r>
      <rPr>
        <b/>
        <sz val="12"/>
        <rFont val="Arial"/>
      </rPr>
      <t xml:space="preserve">
</t>
    </r>
    <r>
      <rPr>
        <sz val="12"/>
        <rFont val="Arial"/>
        <family val="2"/>
        <charset val="238"/>
      </rPr>
      <t xml:space="preserve">
V ………………dne…………………
…………………………….
podpis účastníka / dodavatele
</t>
    </r>
  </si>
  <si>
    <t>předpokládaný  počet kusů na 4 roky</t>
  </si>
  <si>
    <t>nabídková cena za předpokládané množství na 4 roky včetně DPH</t>
  </si>
  <si>
    <t>krémová</t>
  </si>
  <si>
    <t>1,2 x 40</t>
  </si>
  <si>
    <t>1,1 x 40</t>
  </si>
  <si>
    <t>0,9 x 25</t>
  </si>
  <si>
    <t>0,9 x 40</t>
  </si>
  <si>
    <t>0,9 x 70</t>
  </si>
  <si>
    <t>0,8 x 16</t>
  </si>
  <si>
    <t>0,8 x 25</t>
  </si>
  <si>
    <t>0,8 x 40</t>
  </si>
  <si>
    <t>0,8 x 80</t>
  </si>
  <si>
    <t>0,8 x 120</t>
  </si>
  <si>
    <t>0,7 x 30</t>
  </si>
  <si>
    <t>0,7 x 40</t>
  </si>
  <si>
    <t>0,6 x 30</t>
  </si>
  <si>
    <t>0,6 x 60</t>
  </si>
  <si>
    <t>0,55 x 25</t>
  </si>
  <si>
    <t>0,5 x 16</t>
  </si>
  <si>
    <t>0,5 x 25</t>
  </si>
  <si>
    <t>0,45 x 25</t>
  </si>
  <si>
    <t>0,4 x 20</t>
  </si>
  <si>
    <t>150ml</t>
  </si>
  <si>
    <t>140-160ml</t>
  </si>
  <si>
    <t>vzorky 2 krabice</t>
  </si>
  <si>
    <t>část 1</t>
  </si>
  <si>
    <t>část 2</t>
  </si>
  <si>
    <t>část  2</t>
  </si>
  <si>
    <t>část 3</t>
  </si>
  <si>
    <t>část 4</t>
  </si>
  <si>
    <t>Stříkačky injekční dvoudílné - základní řada</t>
  </si>
  <si>
    <t>2. Stříkačky 1ml a 0,5 ml. s integrovanou injekční jehlou</t>
  </si>
  <si>
    <t>2.1 Stříkačky 1ml s integrovanou injekční jehlou pro inzulin I.U.100/1ml</t>
  </si>
  <si>
    <t>2.2 Stříkačky 0,5ml s integrovanou injekční jehlou pro inzulin I.U.100/1ml</t>
  </si>
  <si>
    <t>Hodnota 2.1 + 2.2</t>
  </si>
  <si>
    <t>3. Stříkačky injekční trojdílné, lavážní nesterilní a lavážní sterilní</t>
  </si>
  <si>
    <t>3.1. Stříkačky injekční trojdílné LL  vhodné pro použití v lineárních dávkovačích B.Braun Perfusor space, B.Braun Perfusor compact, Fresenius injektomat Agilia, Fresenius Pilot A2 a Alaris ASENA GH/ GS</t>
  </si>
  <si>
    <t>3.2 Stříkačky lavážní nesterilní typ Janett</t>
  </si>
  <si>
    <t>3.3 Stříkačka lavážní   sterilní</t>
  </si>
  <si>
    <t>Hodnota 3.1 + 3.2 + 3.3</t>
  </si>
  <si>
    <t>4. Injekční jehly</t>
  </si>
  <si>
    <t xml:space="preserve">injekční jehly </t>
  </si>
  <si>
    <t>Pozn. Vzorky dodložit pouze k položkám, u kterých je uveden požadavek na vzorek.</t>
  </si>
  <si>
    <t>CENOVÁ NABÍDKA PŘÍLOHA Č. 3</t>
  </si>
</sst>
</file>

<file path=xl/styles.xml><?xml version="1.0" encoding="utf-8"?>
<styleSheet xmlns="http://schemas.openxmlformats.org/spreadsheetml/2006/main">
  <numFmts count="3">
    <numFmt numFmtId="164" formatCode="0\ %"/>
    <numFmt numFmtId="165" formatCode="_-* #,##0\ _K_č_-;\-* #,##0\ _K_č_-;_-* &quot;- &quot;_K_č_-;_-@_-"/>
    <numFmt numFmtId="166" formatCode="#,##0.00&quot; Kč&quot;"/>
  </numFmts>
  <fonts count="1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Arial"/>
      <family val="2"/>
      <charset val="1"/>
    </font>
    <font>
      <sz val="11"/>
      <color rgb="FF000000"/>
      <name val="Calibri"/>
      <family val="2"/>
      <charset val="238"/>
    </font>
    <font>
      <sz val="12"/>
      <name val="Arial"/>
    </font>
    <font>
      <b/>
      <sz val="12"/>
      <name val="Arial"/>
    </font>
    <font>
      <sz val="10"/>
      <name val="Arial"/>
      <charset val="238"/>
    </font>
    <font>
      <sz val="11"/>
      <name val="Calibri"/>
      <family val="2"/>
      <charset val="238"/>
      <scheme val="minor"/>
    </font>
    <font>
      <sz val="10"/>
      <name val="Arial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rgb="FFFFFF00"/>
      </patternFill>
    </fill>
    <fill>
      <patternFill patternType="solid">
        <fgColor rgb="FF00B0F0"/>
        <bgColor rgb="FFFFFF00"/>
      </patternFill>
    </fill>
    <fill>
      <patternFill patternType="solid">
        <fgColor rgb="FF92D050"/>
        <bgColor rgb="FFFFFF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7" fillId="0" borderId="0"/>
    <xf numFmtId="0" fontId="2" fillId="0" borderId="0"/>
    <xf numFmtId="0" fontId="1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1" fillId="0" borderId="0"/>
  </cellStyleXfs>
  <cellXfs count="143">
    <xf numFmtId="0" fontId="0" fillId="0" borderId="0" xfId="0"/>
    <xf numFmtId="0" fontId="0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166" fontId="0" fillId="0" borderId="1" xfId="0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1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66" fontId="0" fillId="2" borderId="2" xfId="0" applyNumberFormat="1" applyFont="1" applyFill="1" applyBorder="1" applyAlignment="1">
      <alignment horizontal="right" vertical="center"/>
    </xf>
    <xf numFmtId="3" fontId="0" fillId="0" borderId="1" xfId="0" applyNumberFormat="1" applyFont="1" applyBorder="1" applyAlignment="1">
      <alignment vertical="center" wrapText="1"/>
    </xf>
    <xf numFmtId="3" fontId="0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65" fontId="4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165" fontId="0" fillId="0" borderId="0" xfId="0" applyNumberFormat="1" applyFont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right" vertical="center"/>
    </xf>
    <xf numFmtId="3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1" xfId="0" applyFont="1" applyBorder="1" applyAlignment="1">
      <alignment horizontal="left"/>
    </xf>
    <xf numFmtId="0" fontId="8" fillId="0" borderId="0" xfId="0" applyFont="1" applyAlignment="1">
      <alignment wrapText="1"/>
    </xf>
    <xf numFmtId="3" fontId="2" fillId="0" borderId="1" xfId="2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2" fillId="0" borderId="1" xfId="5" applyNumberFormat="1" applyBorder="1"/>
    <xf numFmtId="0" fontId="0" fillId="0" borderId="1" xfId="0" applyFont="1" applyBorder="1" applyAlignment="1">
      <alignment vertical="center"/>
    </xf>
    <xf numFmtId="0" fontId="6" fillId="0" borderId="1" xfId="0" applyFont="1" applyBorder="1"/>
    <xf numFmtId="0" fontId="0" fillId="4" borderId="0" xfId="0" applyFont="1" applyFill="1" applyAlignment="1">
      <alignment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2" fillId="0" borderId="1" xfId="5" applyBorder="1" applyAlignment="1">
      <alignment horizontal="left"/>
    </xf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0" fillId="0" borderId="0" xfId="0" applyFont="1"/>
    <xf numFmtId="3" fontId="11" fillId="0" borderId="1" xfId="5" applyNumberFormat="1" applyFont="1" applyBorder="1"/>
    <xf numFmtId="165" fontId="0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1" fillId="0" borderId="1" xfId="5" applyFont="1" applyBorder="1"/>
    <xf numFmtId="165" fontId="4" fillId="0" borderId="0" xfId="0" applyNumberFormat="1" applyFont="1"/>
    <xf numFmtId="0" fontId="4" fillId="0" borderId="0" xfId="0" applyFont="1"/>
    <xf numFmtId="166" fontId="4" fillId="0" borderId="0" xfId="0" applyNumberFormat="1" applyFont="1" applyAlignment="1">
      <alignment horizontal="right"/>
    </xf>
    <xf numFmtId="0" fontId="12" fillId="0" borderId="0" xfId="0" applyFont="1" applyAlignment="1">
      <alignment horizontal="center" vertical="center"/>
    </xf>
    <xf numFmtId="3" fontId="12" fillId="0" borderId="0" xfId="0" applyNumberFormat="1" applyFont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3" fontId="12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166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16" fontId="4" fillId="0" borderId="0" xfId="0" applyNumberFormat="1" applyFont="1" applyAlignment="1">
      <alignment vertical="center"/>
    </xf>
    <xf numFmtId="166" fontId="0" fillId="0" borderId="0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166" fontId="0" fillId="7" borderId="2" xfId="0" applyNumberFormat="1" applyFont="1" applyFill="1" applyBorder="1" applyAlignment="1">
      <alignment horizontal="right" vertical="center"/>
    </xf>
    <xf numFmtId="0" fontId="13" fillId="3" borderId="6" xfId="0" applyFont="1" applyFill="1" applyBorder="1" applyAlignment="1">
      <alignment vertical="center"/>
    </xf>
    <xf numFmtId="0" fontId="0" fillId="3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66" fontId="0" fillId="9" borderId="2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6" fontId="12" fillId="9" borderId="2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13" fillId="4" borderId="6" xfId="0" applyFont="1" applyFill="1" applyBorder="1" applyAlignment="1">
      <alignment vertical="center"/>
    </xf>
    <xf numFmtId="0" fontId="0" fillId="4" borderId="1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166" fontId="0" fillId="8" borderId="0" xfId="0" applyNumberFormat="1" applyFont="1" applyFill="1" applyBorder="1" applyAlignment="1">
      <alignment horizontal="right" vertical="center"/>
    </xf>
    <xf numFmtId="0" fontId="0" fillId="0" borderId="3" xfId="0" applyFont="1" applyBorder="1" applyAlignment="1">
      <alignment horizontal="left"/>
    </xf>
    <xf numFmtId="0" fontId="13" fillId="6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" fontId="4" fillId="0" borderId="0" xfId="0" applyNumberFormat="1" applyFont="1" applyAlignment="1">
      <alignment horizontal="left" vertical="center" wrapText="1"/>
    </xf>
    <xf numFmtId="16" fontId="0" fillId="0" borderId="0" xfId="0" applyNumberFormat="1" applyAlignment="1">
      <alignment horizontal="left" vertical="center" wrapText="1"/>
    </xf>
    <xf numFmtId="0" fontId="13" fillId="4" borderId="5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164" fontId="13" fillId="3" borderId="0" xfId="0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/>
    </xf>
    <xf numFmtId="3" fontId="1" fillId="0" borderId="1" xfId="7" applyNumberFormat="1" applyBorder="1"/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1" xfId="0" applyFont="1" applyBorder="1"/>
    <xf numFmtId="0" fontId="0" fillId="0" borderId="8" xfId="0" applyFont="1" applyBorder="1"/>
    <xf numFmtId="0" fontId="0" fillId="0" borderId="10" xfId="0" applyFont="1" applyBorder="1"/>
    <xf numFmtId="3" fontId="4" fillId="0" borderId="8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0" fontId="2" fillId="0" borderId="8" xfId="5" applyBorder="1"/>
    <xf numFmtId="0" fontId="2" fillId="0" borderId="9" xfId="5" applyBorder="1"/>
    <xf numFmtId="0" fontId="0" fillId="0" borderId="9" xfId="0" applyFont="1" applyBorder="1"/>
    <xf numFmtId="0" fontId="0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2" fillId="0" borderId="3" xfId="5" applyBorder="1" applyAlignment="1">
      <alignment horizontal="left"/>
    </xf>
  </cellXfs>
  <cellStyles count="10">
    <cellStyle name="normální" xfId="0" builtinId="0"/>
    <cellStyle name="normální 2" xfId="5"/>
    <cellStyle name="normální 2 2" xfId="7"/>
    <cellStyle name="normální 3" xfId="3"/>
    <cellStyle name="normální 4" xfId="2"/>
    <cellStyle name="normální 4 2" xfId="9"/>
    <cellStyle name="normální 5" xfId="8"/>
    <cellStyle name="normální 6" xfId="6"/>
    <cellStyle name="Vysvětlující text" xfId="1" builtinId="53" customBuiltin="1"/>
    <cellStyle name="Vysvětlující text 2" xfId="4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048369"/>
  <sheetViews>
    <sheetView showGridLines="0" tabSelected="1" workbookViewId="0">
      <selection activeCell="F13" sqref="F13"/>
    </sheetView>
  </sheetViews>
  <sheetFormatPr defaultColWidth="8.85546875" defaultRowHeight="15"/>
  <cols>
    <col min="1" max="1" width="8.140625" style="2" customWidth="1"/>
    <col min="2" max="2" width="4.5703125" style="3" customWidth="1"/>
    <col min="3" max="3" width="8.85546875" style="4" customWidth="1"/>
    <col min="4" max="4" width="12.140625" style="5" customWidth="1"/>
    <col min="5" max="5" width="12.28515625" style="6" customWidth="1"/>
    <col min="6" max="6" width="13.28515625" style="6" customWidth="1"/>
    <col min="7" max="7" width="10.7109375" style="6" customWidth="1"/>
    <col min="8" max="8" width="16.140625" style="3" customWidth="1"/>
    <col min="9" max="9" width="15.42578125" style="3" customWidth="1"/>
    <col min="10" max="10" width="14.7109375" style="3" customWidth="1"/>
    <col min="11" max="11" width="8.7109375" style="4" customWidth="1"/>
    <col min="12" max="12" width="16.28515625" style="7" customWidth="1"/>
    <col min="13" max="13" width="20.42578125" style="3" customWidth="1"/>
    <col min="14" max="14" width="9.140625" style="3" customWidth="1"/>
    <col min="15" max="15" width="15" style="3" customWidth="1"/>
    <col min="16" max="16" width="14.42578125" style="3" customWidth="1"/>
    <col min="17" max="17" width="11.7109375" style="3" customWidth="1"/>
    <col min="18" max="18" width="10.7109375" style="3" customWidth="1"/>
    <col min="19" max="1024" width="9.140625" style="3" customWidth="1"/>
    <col min="1025" max="1025" width="9.140625" customWidth="1"/>
  </cols>
  <sheetData>
    <row r="1" spans="1:15">
      <c r="A1" s="108" t="s">
        <v>100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4" spans="1:15" s="2" customFormat="1" ht="15.75">
      <c r="A4" s="89" t="s">
        <v>0</v>
      </c>
      <c r="C4" s="8"/>
      <c r="D4" s="9"/>
      <c r="E4" s="84"/>
      <c r="I4" s="113"/>
      <c r="J4" s="113"/>
      <c r="K4" s="8"/>
    </row>
    <row r="5" spans="1:15" ht="12.75" customHeight="1">
      <c r="B5" s="87" t="s">
        <v>87</v>
      </c>
      <c r="N5" s="118" t="s">
        <v>82</v>
      </c>
    </row>
    <row r="6" spans="1:15" ht="51">
      <c r="A6" s="110" t="s">
        <v>82</v>
      </c>
      <c r="C6" s="10" t="s">
        <v>1</v>
      </c>
      <c r="D6" s="11" t="s">
        <v>2</v>
      </c>
      <c r="E6" s="10" t="s">
        <v>3</v>
      </c>
      <c r="F6" s="51" t="s">
        <v>57</v>
      </c>
      <c r="G6" s="10" t="s">
        <v>4</v>
      </c>
      <c r="H6" s="10" t="s">
        <v>5</v>
      </c>
      <c r="I6" s="10" t="s">
        <v>6</v>
      </c>
      <c r="J6" s="10" t="s">
        <v>7</v>
      </c>
      <c r="K6" s="10" t="s">
        <v>8</v>
      </c>
      <c r="L6" s="10" t="s">
        <v>9</v>
      </c>
      <c r="M6" s="51" t="s">
        <v>58</v>
      </c>
      <c r="N6" s="118"/>
    </row>
    <row r="7" spans="1:15" ht="12.75" customHeight="1">
      <c r="A7" s="110"/>
      <c r="C7" s="12" t="s">
        <v>11</v>
      </c>
      <c r="D7" s="13" t="s">
        <v>12</v>
      </c>
      <c r="E7" s="14" t="s">
        <v>13</v>
      </c>
      <c r="F7" s="50">
        <v>3289599.9999999991</v>
      </c>
      <c r="G7" s="15"/>
      <c r="H7" s="14"/>
      <c r="I7" s="14"/>
      <c r="J7" s="17"/>
      <c r="K7" s="52"/>
      <c r="L7" s="17" t="str">
        <f>IF(OR(K7=15,K7=21),ROUND(J7*(1+(K7/100)),2),"vyplňte DPH")</f>
        <v>vyplňte DPH</v>
      </c>
      <c r="M7" s="18" t="e">
        <f>L7*F7</f>
        <v>#VALUE!</v>
      </c>
      <c r="N7" s="118"/>
    </row>
    <row r="8" spans="1:15" ht="12.75" customHeight="1">
      <c r="A8" s="110"/>
      <c r="C8" s="12" t="s">
        <v>14</v>
      </c>
      <c r="D8" s="13" t="s">
        <v>15</v>
      </c>
      <c r="E8" s="14" t="s">
        <v>16</v>
      </c>
      <c r="F8" s="50">
        <v>4828800.0000000065</v>
      </c>
      <c r="G8" s="15"/>
      <c r="H8" s="14"/>
      <c r="I8" s="14"/>
      <c r="J8" s="17"/>
      <c r="K8" s="12"/>
      <c r="L8" s="17" t="str">
        <f>IF(OR(K8=15,K8=21),ROUND(J8*(1+(K8/100)),2),"vyplňte DPH")</f>
        <v>vyplňte DPH</v>
      </c>
      <c r="M8" s="18" t="e">
        <f t="shared" ref="M8:M10" si="0">L8*F8</f>
        <v>#VALUE!</v>
      </c>
      <c r="N8" s="118"/>
    </row>
    <row r="9" spans="1:15" ht="12.75" customHeight="1">
      <c r="A9" s="110"/>
      <c r="C9" s="12" t="s">
        <v>17</v>
      </c>
      <c r="D9" s="13" t="s">
        <v>15</v>
      </c>
      <c r="E9" s="14" t="s">
        <v>18</v>
      </c>
      <c r="F9" s="50">
        <v>3975216.0000000009</v>
      </c>
      <c r="G9" s="15"/>
      <c r="H9" s="14"/>
      <c r="I9" s="14"/>
      <c r="J9" s="17"/>
      <c r="K9" s="12"/>
      <c r="L9" s="17" t="str">
        <f>IF(OR(K9=15,K9=21),ROUND(J9*(1+(K9/100)),2),"vyplňte DPH")</f>
        <v>vyplňte DPH</v>
      </c>
      <c r="M9" s="18" t="e">
        <f t="shared" si="0"/>
        <v>#VALUE!</v>
      </c>
      <c r="N9" s="118"/>
      <c r="O9" s="7" t="s">
        <v>81</v>
      </c>
    </row>
    <row r="10" spans="1:15" ht="12.75" customHeight="1">
      <c r="A10" s="110"/>
      <c r="C10" s="12" t="s">
        <v>19</v>
      </c>
      <c r="D10" s="13" t="s">
        <v>15</v>
      </c>
      <c r="E10" s="14" t="s">
        <v>20</v>
      </c>
      <c r="F10" s="50">
        <v>2673706.6666666684</v>
      </c>
      <c r="G10" s="15"/>
      <c r="H10" s="14"/>
      <c r="I10" s="14"/>
      <c r="J10" s="17"/>
      <c r="K10" s="12"/>
      <c r="L10" s="17" t="str">
        <f>IF(OR(K10=15,K10=21),ROUND(J10*(1+(K10/100)),2),"vyplňte DPH")</f>
        <v>vyplňte DPH</v>
      </c>
      <c r="M10" s="18" t="e">
        <f t="shared" si="0"/>
        <v>#VALUE!</v>
      </c>
      <c r="N10" s="118"/>
    </row>
    <row r="11" spans="1:15" ht="12.75" customHeight="1" thickBot="1">
      <c r="C11" s="19"/>
      <c r="D11" s="20"/>
      <c r="E11" s="21"/>
      <c r="F11" s="21"/>
      <c r="G11" s="21"/>
      <c r="H11" s="22"/>
      <c r="I11" s="22"/>
      <c r="J11" s="22"/>
      <c r="K11" s="19"/>
      <c r="L11" s="23"/>
    </row>
    <row r="12" spans="1:15" ht="12.75" customHeight="1" thickBot="1">
      <c r="B12" s="29"/>
      <c r="C12" s="19"/>
      <c r="D12" s="20"/>
      <c r="E12" s="21"/>
      <c r="F12" s="21"/>
      <c r="G12" s="86"/>
      <c r="H12" s="23"/>
      <c r="I12" s="22"/>
      <c r="J12" s="22"/>
      <c r="K12" s="19"/>
      <c r="L12" s="23"/>
      <c r="M12" s="24" t="e">
        <f>SUM(M7:M10)</f>
        <v>#VALUE!</v>
      </c>
    </row>
    <row r="13" spans="1:15" ht="12.75" customHeight="1">
      <c r="B13" s="29"/>
      <c r="C13" s="19"/>
      <c r="D13" s="20"/>
      <c r="E13" s="21"/>
      <c r="F13" s="21"/>
      <c r="G13" s="86"/>
      <c r="H13" s="23"/>
      <c r="I13" s="22"/>
      <c r="J13" s="22"/>
      <c r="K13" s="19"/>
      <c r="L13" s="23"/>
      <c r="M13" s="88"/>
    </row>
    <row r="14" spans="1:15" ht="12.75" customHeight="1">
      <c r="B14" s="29"/>
      <c r="C14" s="19"/>
      <c r="D14" s="20"/>
      <c r="E14" s="21"/>
      <c r="F14" s="21"/>
      <c r="G14" s="86"/>
      <c r="H14" s="23"/>
      <c r="I14" s="22"/>
      <c r="J14" s="22"/>
      <c r="K14" s="19"/>
      <c r="L14" s="23"/>
      <c r="M14" s="88"/>
    </row>
    <row r="15" spans="1:15" ht="12.75" customHeight="1">
      <c r="B15" s="29"/>
      <c r="C15" s="19"/>
      <c r="D15" s="20"/>
      <c r="E15" s="21"/>
      <c r="F15" s="21"/>
      <c r="G15" s="86"/>
      <c r="H15" s="23"/>
      <c r="I15" s="22"/>
      <c r="J15" s="22"/>
      <c r="K15" s="19"/>
      <c r="L15" s="23"/>
      <c r="M15" s="88"/>
    </row>
    <row r="16" spans="1:15" ht="12.75" customHeight="1"/>
    <row r="17" spans="1:1024" ht="12.75" customHeight="1">
      <c r="A17" s="89" t="s">
        <v>88</v>
      </c>
    </row>
    <row r="18" spans="1:1024" ht="12.75" customHeight="1">
      <c r="B18" s="29" t="s">
        <v>89</v>
      </c>
      <c r="N18" s="119" t="s">
        <v>83</v>
      </c>
    </row>
    <row r="19" spans="1:1024" ht="38.25">
      <c r="A19" s="109" t="s">
        <v>83</v>
      </c>
      <c r="C19" s="10" t="s">
        <v>1</v>
      </c>
      <c r="D19" s="25"/>
      <c r="E19" s="25"/>
      <c r="F19" s="51" t="s">
        <v>57</v>
      </c>
      <c r="G19" s="10" t="s">
        <v>4</v>
      </c>
      <c r="H19" s="10" t="s">
        <v>5</v>
      </c>
      <c r="I19" s="10" t="s">
        <v>6</v>
      </c>
      <c r="J19" s="10" t="s">
        <v>7</v>
      </c>
      <c r="K19" s="10" t="s">
        <v>8</v>
      </c>
      <c r="L19" s="10" t="s">
        <v>9</v>
      </c>
      <c r="M19" s="10" t="s">
        <v>10</v>
      </c>
      <c r="N19" s="119"/>
    </row>
    <row r="20" spans="1:1024" ht="12.75" customHeight="1">
      <c r="A20" s="109"/>
      <c r="C20" s="12" t="s">
        <v>21</v>
      </c>
      <c r="D20" s="13"/>
      <c r="E20" s="26"/>
      <c r="F20" s="53">
        <v>353600</v>
      </c>
      <c r="G20" s="15"/>
      <c r="H20" s="14"/>
      <c r="I20" s="14"/>
      <c r="J20" s="16"/>
      <c r="K20" s="27"/>
      <c r="L20" s="17" t="str">
        <f>IF(OR(K20=15,K20=21),ROUND(J20*(1+(K20/100)),2),"vyplňte DPH")</f>
        <v>vyplňte DPH</v>
      </c>
      <c r="M20" s="18" t="e">
        <f>L20*F20</f>
        <v>#VALUE!</v>
      </c>
      <c r="N20" s="119"/>
      <c r="O20" s="7" t="s">
        <v>81</v>
      </c>
    </row>
    <row r="21" spans="1:1024" ht="12.75" customHeight="1" thickBot="1">
      <c r="A21" s="109"/>
      <c r="C21" s="19"/>
      <c r="D21" s="20"/>
      <c r="E21" s="21"/>
      <c r="F21" s="21"/>
      <c r="G21" s="21"/>
      <c r="H21" s="22"/>
      <c r="I21" s="22"/>
      <c r="J21" s="22"/>
      <c r="K21" s="19"/>
      <c r="L21" s="23"/>
      <c r="M21" s="22"/>
    </row>
    <row r="22" spans="1:1024" ht="12.75" customHeight="1" thickBot="1">
      <c r="A22" s="109"/>
      <c r="B22" s="29"/>
      <c r="C22" s="19"/>
      <c r="D22" s="20"/>
      <c r="E22" s="21"/>
      <c r="F22" s="21"/>
      <c r="G22" s="86"/>
      <c r="H22" s="22"/>
      <c r="I22" s="22"/>
      <c r="J22" s="22"/>
      <c r="K22" s="19"/>
      <c r="L22" s="23"/>
      <c r="M22" s="90" t="e">
        <f>SUM(M20)</f>
        <v>#VALUE!</v>
      </c>
    </row>
    <row r="23" spans="1:1024" s="62" customFormat="1" ht="12.75" customHeight="1">
      <c r="A23" s="109"/>
      <c r="B23" s="3"/>
      <c r="C23" s="4"/>
      <c r="D23" s="5"/>
      <c r="E23" s="6"/>
      <c r="F23" s="6"/>
      <c r="G23" s="6"/>
      <c r="H23" s="3"/>
      <c r="I23" s="3"/>
      <c r="J23" s="3"/>
      <c r="K23" s="61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</row>
    <row r="24" spans="1:1024" s="62" customFormat="1" ht="12.75" customHeight="1">
      <c r="A24" s="109"/>
      <c r="B24" s="29" t="s">
        <v>90</v>
      </c>
      <c r="C24" s="4"/>
      <c r="D24" s="5"/>
      <c r="E24" s="6"/>
      <c r="F24" s="6"/>
      <c r="G24" s="6"/>
      <c r="H24" s="3"/>
      <c r="I24" s="3"/>
      <c r="J24" s="3"/>
      <c r="K24" s="4"/>
      <c r="L24" s="3"/>
      <c r="M24" s="3"/>
      <c r="N24" s="119" t="s">
        <v>84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</row>
    <row r="25" spans="1:1024" s="62" customFormat="1" ht="51">
      <c r="A25" s="109"/>
      <c r="B25" s="3"/>
      <c r="C25" s="10" t="s">
        <v>1</v>
      </c>
      <c r="D25" s="25"/>
      <c r="E25" s="25"/>
      <c r="F25" s="10" t="s">
        <v>57</v>
      </c>
      <c r="G25" s="10" t="s">
        <v>4</v>
      </c>
      <c r="H25" s="10" t="s">
        <v>5</v>
      </c>
      <c r="I25" s="10" t="s">
        <v>6</v>
      </c>
      <c r="J25" s="10" t="s">
        <v>7</v>
      </c>
      <c r="K25" s="10" t="s">
        <v>8</v>
      </c>
      <c r="L25" s="10" t="s">
        <v>9</v>
      </c>
      <c r="M25" s="10" t="s">
        <v>58</v>
      </c>
      <c r="N25" s="119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</row>
    <row r="26" spans="1:1024" s="62" customFormat="1" ht="12.75" customHeight="1">
      <c r="A26" s="109"/>
      <c r="B26" s="3"/>
      <c r="C26" s="12" t="s">
        <v>18</v>
      </c>
      <c r="D26" s="25"/>
      <c r="E26" s="25"/>
      <c r="F26" s="63">
        <v>278666</v>
      </c>
      <c r="G26" s="37"/>
      <c r="H26" s="28"/>
      <c r="I26" s="28"/>
      <c r="J26" s="16"/>
      <c r="K26" s="44"/>
      <c r="L26" s="16" t="str">
        <f>IF(OR(K26=15,K26=21),ROUND(J26*(1+(K26/100)),2),"vyplňte DPH")</f>
        <v>vyplňte DPH</v>
      </c>
      <c r="M26" s="18" t="e">
        <f>L26*F26</f>
        <v>#VALUE!</v>
      </c>
      <c r="N26" s="119"/>
      <c r="O26" s="7" t="s">
        <v>81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</row>
    <row r="27" spans="1:1024" s="62" customFormat="1" ht="12.75" customHeight="1" thickBot="1">
      <c r="A27" s="109"/>
      <c r="B27" s="3"/>
      <c r="C27" s="19"/>
      <c r="D27" s="20"/>
      <c r="E27" s="21"/>
      <c r="F27" s="21"/>
      <c r="G27" s="21"/>
      <c r="H27" s="22"/>
      <c r="I27" s="22"/>
      <c r="J27" s="22"/>
      <c r="K27" s="19"/>
      <c r="L27" s="22"/>
      <c r="M27" s="22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</row>
    <row r="28" spans="1:1024" s="62" customFormat="1" ht="12.75" customHeight="1" thickBot="1">
      <c r="A28" s="2"/>
      <c r="B28" s="29"/>
      <c r="C28" s="19"/>
      <c r="D28" s="20"/>
      <c r="E28" s="21"/>
      <c r="F28" s="21"/>
      <c r="G28" s="86"/>
      <c r="H28" s="22"/>
      <c r="I28" s="22"/>
      <c r="J28" s="22"/>
      <c r="K28" s="19"/>
      <c r="L28" s="22"/>
      <c r="M28" s="90" t="e">
        <f>SUM(M26)</f>
        <v>#VALUE!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</row>
    <row r="29" spans="1:1024" s="62" customFormat="1" ht="12.75" customHeight="1">
      <c r="A29" s="2"/>
      <c r="B29" s="29"/>
      <c r="C29" s="19"/>
      <c r="D29" s="20"/>
      <c r="E29" s="21"/>
      <c r="F29" s="21"/>
      <c r="G29" s="86"/>
      <c r="H29" s="22"/>
      <c r="I29" s="22"/>
      <c r="J29" s="22"/>
      <c r="K29" s="19"/>
      <c r="L29" s="22"/>
      <c r="M29" s="88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</row>
    <row r="30" spans="1:1024" s="62" customFormat="1" ht="12.75" customHeight="1">
      <c r="A30" s="2"/>
      <c r="B30" s="29"/>
      <c r="C30" s="19"/>
      <c r="D30" s="20"/>
      <c r="E30" s="21"/>
      <c r="F30" s="21"/>
      <c r="G30" s="86"/>
      <c r="H30" s="22"/>
      <c r="I30" s="22"/>
      <c r="J30" s="22"/>
      <c r="K30" s="91" t="s">
        <v>91</v>
      </c>
      <c r="L30" s="91"/>
      <c r="M30" s="92" t="e">
        <f>SUM(M22+M28)</f>
        <v>#VALUE!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  <c r="AMI30" s="3"/>
      <c r="AMJ30" s="3"/>
    </row>
    <row r="31" spans="1:1024" s="62" customFormat="1" ht="12.75" customHeight="1">
      <c r="A31" s="2"/>
      <c r="B31" s="29"/>
      <c r="C31" s="19"/>
      <c r="D31" s="20"/>
      <c r="E31" s="21"/>
      <c r="F31" s="21"/>
      <c r="G31" s="86"/>
      <c r="H31" s="22"/>
      <c r="I31" s="22"/>
      <c r="J31" s="22"/>
      <c r="K31" s="103"/>
      <c r="L31" s="103"/>
      <c r="M31" s="104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</row>
    <row r="32" spans="1:1024" s="62" customFormat="1" ht="12.75" customHeight="1">
      <c r="A32" s="2"/>
      <c r="B32" s="29"/>
      <c r="C32" s="19"/>
      <c r="D32" s="20"/>
      <c r="E32" s="21"/>
      <c r="F32" s="21"/>
      <c r="G32" s="86"/>
      <c r="H32" s="22"/>
      <c r="I32" s="22"/>
      <c r="J32" s="22"/>
      <c r="K32" s="103"/>
      <c r="L32" s="103"/>
      <c r="M32" s="104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</row>
    <row r="33" spans="1:1024" s="62" customFormat="1" ht="12.75" customHeight="1">
      <c r="A33" s="2"/>
      <c r="B33" s="29"/>
      <c r="C33" s="19"/>
      <c r="D33" s="20"/>
      <c r="E33" s="21"/>
      <c r="F33" s="21"/>
      <c r="G33" s="86"/>
      <c r="H33" s="22"/>
      <c r="I33" s="22"/>
      <c r="J33" s="22"/>
      <c r="K33" s="103"/>
      <c r="L33" s="103"/>
      <c r="M33" s="104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  <c r="AMJ33" s="3"/>
    </row>
    <row r="34" spans="1:1024" s="62" customFormat="1" ht="12.75" customHeight="1">
      <c r="A34" s="2"/>
      <c r="B34" s="29"/>
      <c r="C34" s="19"/>
      <c r="D34" s="20"/>
      <c r="E34" s="21"/>
      <c r="F34" s="21"/>
      <c r="G34" s="86"/>
      <c r="H34" s="22"/>
      <c r="I34" s="22"/>
      <c r="J34" s="22"/>
      <c r="K34" s="103"/>
      <c r="L34" s="103"/>
      <c r="M34" s="104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</row>
    <row r="35" spans="1:1024" s="62" customFormat="1" ht="12.75" customHeight="1">
      <c r="A35" s="2"/>
      <c r="B35" s="29"/>
      <c r="C35" s="19"/>
      <c r="D35" s="20"/>
      <c r="E35" s="21"/>
      <c r="F35" s="21"/>
      <c r="G35" s="86"/>
      <c r="H35" s="22"/>
      <c r="I35" s="22"/>
      <c r="J35" s="22"/>
      <c r="K35" s="103"/>
      <c r="L35" s="103"/>
      <c r="M35" s="104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</row>
    <row r="36" spans="1:1024" s="62" customFormat="1" ht="12.75" customHeight="1">
      <c r="A36" s="2"/>
      <c r="B36" s="29"/>
      <c r="C36" s="19"/>
      <c r="D36" s="20"/>
      <c r="E36" s="21"/>
      <c r="F36" s="21"/>
      <c r="G36" s="86"/>
      <c r="H36" s="22"/>
      <c r="I36" s="22"/>
      <c r="J36" s="22"/>
      <c r="K36" s="103"/>
      <c r="L36" s="103"/>
      <c r="M36" s="104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</row>
    <row r="37" spans="1:1024" s="62" customFormat="1" ht="12.75" customHeight="1">
      <c r="A37" s="2"/>
      <c r="B37" s="29"/>
      <c r="C37" s="19"/>
      <c r="D37" s="20"/>
      <c r="E37" s="21"/>
      <c r="F37" s="21"/>
      <c r="G37" s="86"/>
      <c r="H37" s="22"/>
      <c r="I37" s="22"/>
      <c r="J37" s="22"/>
      <c r="K37" s="103"/>
      <c r="L37" s="103"/>
      <c r="M37" s="104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  <c r="AMJ37" s="3"/>
    </row>
    <row r="38" spans="1:1024" s="62" customFormat="1" ht="12.75" customHeight="1">
      <c r="A38" s="2"/>
      <c r="B38" s="29"/>
      <c r="C38" s="19"/>
      <c r="D38" s="20"/>
      <c r="E38" s="21"/>
      <c r="F38" s="21"/>
      <c r="G38" s="86"/>
      <c r="H38" s="22"/>
      <c r="I38" s="22"/>
      <c r="J38" s="22"/>
      <c r="K38" s="103"/>
      <c r="L38" s="103"/>
      <c r="M38" s="104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</row>
    <row r="39" spans="1:1024" s="62" customFormat="1" ht="12.75" customHeight="1">
      <c r="A39" s="2"/>
      <c r="B39" s="29"/>
      <c r="C39" s="19"/>
      <c r="D39" s="20"/>
      <c r="E39" s="21"/>
      <c r="F39" s="21"/>
      <c r="G39" s="86"/>
      <c r="H39" s="22"/>
      <c r="I39" s="22"/>
      <c r="J39" s="22"/>
      <c r="K39" s="19"/>
      <c r="L39" s="22"/>
      <c r="M39" s="88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</row>
    <row r="40" spans="1:1024" s="62" customFormat="1" ht="12.75" customHeight="1">
      <c r="A40" s="2"/>
      <c r="B40" s="29"/>
      <c r="C40" s="19"/>
      <c r="D40" s="20"/>
      <c r="E40" s="21"/>
      <c r="F40" s="21"/>
      <c r="G40" s="86"/>
      <c r="H40" s="22"/>
      <c r="I40" s="22"/>
      <c r="J40" s="22"/>
      <c r="K40" s="19"/>
      <c r="L40" s="22"/>
      <c r="M40" s="88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</row>
    <row r="41" spans="1:1024" s="62" customFormat="1" ht="12.75" customHeight="1">
      <c r="A41" s="89" t="s">
        <v>92</v>
      </c>
      <c r="B41" s="3"/>
      <c r="C41" s="4"/>
      <c r="D41" s="5"/>
      <c r="E41" s="6"/>
      <c r="F41" s="6"/>
      <c r="G41" s="6"/>
      <c r="H41" s="3"/>
      <c r="I41" s="3"/>
      <c r="J41" s="3"/>
      <c r="K41" s="61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</row>
    <row r="42" spans="1:1024" s="62" customFormat="1" ht="30.75" customHeight="1">
      <c r="A42" s="111" t="s">
        <v>85</v>
      </c>
      <c r="B42" s="114" t="s">
        <v>93</v>
      </c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7" t="s">
        <v>85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</row>
    <row r="43" spans="1:1024" s="62" customFormat="1" ht="38.25">
      <c r="A43" s="111"/>
      <c r="B43" s="3"/>
      <c r="C43" s="10" t="s">
        <v>1</v>
      </c>
      <c r="D43" s="11"/>
      <c r="E43" s="10" t="s">
        <v>3</v>
      </c>
      <c r="F43" s="10" t="s">
        <v>57</v>
      </c>
      <c r="G43" s="10" t="s">
        <v>4</v>
      </c>
      <c r="H43" s="10" t="s">
        <v>5</v>
      </c>
      <c r="I43" s="10" t="s">
        <v>6</v>
      </c>
      <c r="J43" s="10" t="s">
        <v>7</v>
      </c>
      <c r="K43" s="10" t="s">
        <v>8</v>
      </c>
      <c r="L43" s="10" t="s">
        <v>9</v>
      </c>
      <c r="M43" s="10" t="s">
        <v>10</v>
      </c>
      <c r="N43" s="117"/>
      <c r="O43" s="3"/>
      <c r="P43" s="3"/>
      <c r="Q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</row>
    <row r="44" spans="1:1024" s="62" customFormat="1" ht="12.75" customHeight="1">
      <c r="A44" s="111"/>
      <c r="B44" s="3"/>
      <c r="C44" s="95" t="s">
        <v>22</v>
      </c>
      <c r="D44" s="96"/>
      <c r="E44" s="97" t="s">
        <v>13</v>
      </c>
      <c r="F44" s="37">
        <v>50666.666666666664</v>
      </c>
      <c r="G44" s="37"/>
      <c r="H44" s="14"/>
      <c r="I44" s="14"/>
      <c r="J44" s="16"/>
      <c r="K44" s="12"/>
      <c r="L44" s="16" t="str">
        <f>IF(OR(K44=15,K44=21),ROUND(J44*(1+(K44/100)),2),"vyplňte DPH")</f>
        <v>vyplňte DPH</v>
      </c>
      <c r="M44" s="18" t="e">
        <f>L44*F44</f>
        <v>#VALUE!</v>
      </c>
      <c r="N44" s="117"/>
      <c r="O44" s="3"/>
      <c r="P44" s="3"/>
      <c r="Q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</row>
    <row r="45" spans="1:1024" s="62" customFormat="1" ht="12.75" customHeight="1">
      <c r="A45" s="111"/>
      <c r="B45" s="3"/>
      <c r="C45" s="95" t="s">
        <v>14</v>
      </c>
      <c r="D45" s="96"/>
      <c r="E45" s="97" t="s">
        <v>23</v>
      </c>
      <c r="F45" s="37">
        <v>97600.000000000044</v>
      </c>
      <c r="G45" s="37"/>
      <c r="H45" s="14"/>
      <c r="I45" s="14"/>
      <c r="J45" s="16"/>
      <c r="K45" s="12"/>
      <c r="L45" s="16" t="str">
        <f>IF(OR(K45=15,K45=21),ROUND(J45*(1+(K45/100)),2),"vyplňte DPH")</f>
        <v>vyplňte DPH</v>
      </c>
      <c r="M45" s="18" t="e">
        <f t="shared" ref="M45:M48" si="1">L45*F45</f>
        <v>#VALUE!</v>
      </c>
      <c r="N45" s="117"/>
      <c r="O45" s="3"/>
      <c r="P45" s="3"/>
      <c r="Q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</row>
    <row r="46" spans="1:1024" s="62" customFormat="1" ht="12.75" customHeight="1">
      <c r="A46" s="111"/>
      <c r="B46" s="3"/>
      <c r="C46" s="95" t="s">
        <v>17</v>
      </c>
      <c r="D46" s="96"/>
      <c r="E46" s="97" t="s">
        <v>24</v>
      </c>
      <c r="F46" s="37">
        <v>111999.99999999999</v>
      </c>
      <c r="G46" s="37"/>
      <c r="H46" s="14"/>
      <c r="I46" s="14"/>
      <c r="J46" s="16"/>
      <c r="K46" s="12"/>
      <c r="L46" s="16" t="str">
        <f>IF(OR(K46=15,K46=21),ROUND(J46*(1+(K46/100)),2),"vyplňte DPH")</f>
        <v>vyplňte DPH</v>
      </c>
      <c r="M46" s="18" t="e">
        <f t="shared" si="1"/>
        <v>#VALUE!</v>
      </c>
      <c r="N46" s="117"/>
      <c r="O46" s="3"/>
      <c r="P46" s="3"/>
      <c r="Q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  <c r="AMI46" s="3"/>
      <c r="AMJ46" s="3"/>
    </row>
    <row r="47" spans="1:1024" s="62" customFormat="1" ht="12.75" customHeight="1">
      <c r="A47" s="111"/>
      <c r="B47" s="3"/>
      <c r="C47" s="95" t="s">
        <v>19</v>
      </c>
      <c r="D47" s="96"/>
      <c r="E47" s="97" t="s">
        <v>25</v>
      </c>
      <c r="F47" s="37">
        <v>297493.33333333326</v>
      </c>
      <c r="G47" s="37"/>
      <c r="H47" s="14"/>
      <c r="I47" s="14"/>
      <c r="J47" s="16"/>
      <c r="K47" s="12"/>
      <c r="L47" s="16" t="str">
        <f>IF(OR(K47=15,K47=21),ROUND(J47*(1+(K47/100)),2),"vyplňte DPH")</f>
        <v>vyplňte DPH</v>
      </c>
      <c r="M47" s="18" t="e">
        <f t="shared" si="1"/>
        <v>#VALUE!</v>
      </c>
      <c r="N47" s="117"/>
      <c r="O47" s="3"/>
      <c r="P47" s="3"/>
      <c r="Q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  <c r="AMI47" s="3"/>
      <c r="AMJ47" s="3"/>
    </row>
    <row r="48" spans="1:1024" s="62" customFormat="1" ht="12.75" customHeight="1">
      <c r="A48" s="111"/>
      <c r="B48" s="29"/>
      <c r="C48" s="98" t="s">
        <v>26</v>
      </c>
      <c r="D48" s="96"/>
      <c r="E48" s="96" t="s">
        <v>27</v>
      </c>
      <c r="F48" s="30">
        <v>601439.9999999993</v>
      </c>
      <c r="G48" s="30"/>
      <c r="H48" s="31"/>
      <c r="I48" s="28"/>
      <c r="J48" s="16"/>
      <c r="K48" s="12"/>
      <c r="L48" s="16" t="str">
        <f>IF(OR(K48=15,K48=21),ROUND(J48*(1+(K48/100)),2),"vyplňte DPH")</f>
        <v>vyplňte DPH</v>
      </c>
      <c r="M48" s="18" t="e">
        <f t="shared" si="1"/>
        <v>#VALUE!</v>
      </c>
      <c r="N48" s="117"/>
      <c r="O48" s="7" t="s">
        <v>81</v>
      </c>
      <c r="P48" s="32"/>
      <c r="Q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  <c r="AMJ48" s="3"/>
    </row>
    <row r="49" spans="1:1024" s="62" customFormat="1" ht="12.75" customHeight="1" thickBot="1">
      <c r="A49" s="111"/>
      <c r="B49" s="3"/>
      <c r="C49" s="19"/>
      <c r="D49" s="20"/>
      <c r="E49" s="21"/>
      <c r="F49" s="6"/>
      <c r="G49" s="60"/>
      <c r="H49" s="22"/>
      <c r="I49" s="22"/>
      <c r="J49" s="22"/>
      <c r="K49" s="19"/>
      <c r="L49" s="22"/>
      <c r="M49" s="22"/>
      <c r="N49" s="3"/>
      <c r="O49" s="3"/>
      <c r="P49" s="3"/>
      <c r="Q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  <c r="AMC49" s="3"/>
      <c r="AMD49" s="3"/>
      <c r="AME49" s="3"/>
      <c r="AMF49" s="3"/>
      <c r="AMG49" s="3"/>
      <c r="AMH49" s="3"/>
      <c r="AMI49" s="3"/>
      <c r="AMJ49" s="3"/>
    </row>
    <row r="50" spans="1:1024" s="62" customFormat="1" ht="12.75" customHeight="1" thickBot="1">
      <c r="A50" s="111"/>
      <c r="B50" s="29"/>
      <c r="C50" s="19"/>
      <c r="D50" s="20"/>
      <c r="E50" s="21"/>
      <c r="F50" s="21"/>
      <c r="G50" s="93"/>
      <c r="H50" s="22"/>
      <c r="I50" s="22"/>
      <c r="J50" s="22"/>
      <c r="K50" s="19"/>
      <c r="L50" s="22"/>
      <c r="M50" s="94" t="e">
        <f>SUM(M44:M48)</f>
        <v>#VALUE!</v>
      </c>
      <c r="N50" s="3"/>
      <c r="O50" s="3"/>
      <c r="P50" s="3"/>
      <c r="Q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  <c r="AMI50" s="3"/>
      <c r="AMJ50" s="3"/>
    </row>
    <row r="51" spans="1:1024" s="62" customFormat="1" ht="12.75" customHeight="1">
      <c r="A51" s="111"/>
      <c r="B51" s="3"/>
      <c r="C51" s="19"/>
      <c r="D51" s="33"/>
      <c r="E51" s="34"/>
      <c r="F51" s="64"/>
      <c r="G51" s="64"/>
      <c r="H51" s="35"/>
      <c r="I51" s="35"/>
      <c r="J51" s="35"/>
      <c r="K51" s="19"/>
      <c r="L51" s="36"/>
      <c r="M51" s="36"/>
      <c r="N51" s="3"/>
      <c r="O51" s="3"/>
      <c r="P51" s="3"/>
      <c r="Q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  <c r="AMC51" s="3"/>
      <c r="AMD51" s="3"/>
      <c r="AME51" s="3"/>
      <c r="AMF51" s="3"/>
      <c r="AMG51" s="3"/>
      <c r="AMH51" s="3"/>
      <c r="AMI51" s="3"/>
      <c r="AMJ51" s="3"/>
    </row>
    <row r="52" spans="1:1024" s="62" customFormat="1" ht="12.75" customHeight="1">
      <c r="A52" s="111"/>
      <c r="B52" s="3"/>
      <c r="C52" s="4"/>
      <c r="D52" s="5"/>
      <c r="E52" s="6"/>
      <c r="F52" s="6"/>
      <c r="G52" s="65"/>
      <c r="H52" s="3"/>
      <c r="I52" s="3"/>
      <c r="J52" s="3"/>
      <c r="K52" s="4"/>
      <c r="L52" s="3"/>
      <c r="M52" s="3"/>
      <c r="N52" s="3"/>
      <c r="O52" s="3"/>
      <c r="P52" s="3"/>
      <c r="Q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  <c r="AMI52" s="3"/>
      <c r="AMJ52" s="3"/>
    </row>
    <row r="53" spans="1:1024" s="62" customFormat="1" ht="12.75" customHeight="1">
      <c r="A53" s="111"/>
      <c r="B53" s="29" t="s">
        <v>94</v>
      </c>
      <c r="C53" s="4"/>
      <c r="D53" s="38"/>
      <c r="E53" s="6"/>
      <c r="F53" s="6"/>
      <c r="G53" s="6"/>
      <c r="H53" s="3"/>
      <c r="I53" s="3"/>
      <c r="J53" s="3"/>
      <c r="K53" s="4"/>
      <c r="L53" s="3"/>
      <c r="M53" s="3"/>
      <c r="N53" s="56"/>
      <c r="O53" s="3"/>
      <c r="P53" s="3"/>
      <c r="Q53" s="29" t="s">
        <v>31</v>
      </c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  <c r="ALY53" s="3"/>
      <c r="ALZ53" s="3"/>
      <c r="AMA53" s="3"/>
      <c r="AMB53" s="3"/>
      <c r="AMC53" s="3"/>
      <c r="AMD53" s="3"/>
      <c r="AME53" s="3"/>
      <c r="AMF53" s="3"/>
      <c r="AMG53" s="3"/>
      <c r="AMH53" s="3"/>
      <c r="AMI53" s="3"/>
      <c r="AMJ53" s="3"/>
    </row>
    <row r="54" spans="1:1024" s="62" customFormat="1" ht="38.25">
      <c r="A54" s="111"/>
      <c r="B54" s="3"/>
      <c r="C54" s="10" t="s">
        <v>1</v>
      </c>
      <c r="D54" s="39" t="s">
        <v>32</v>
      </c>
      <c r="E54" s="10" t="s">
        <v>3</v>
      </c>
      <c r="F54" s="10" t="s">
        <v>57</v>
      </c>
      <c r="G54" s="10" t="s">
        <v>4</v>
      </c>
      <c r="H54" s="10" t="s">
        <v>5</v>
      </c>
      <c r="I54" s="10" t="s">
        <v>6</v>
      </c>
      <c r="J54" s="10" t="s">
        <v>7</v>
      </c>
      <c r="K54" s="10" t="s">
        <v>8</v>
      </c>
      <c r="L54" s="10" t="s">
        <v>9</v>
      </c>
      <c r="M54" s="10" t="s">
        <v>10</v>
      </c>
      <c r="N54" s="116" t="s">
        <v>85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  <c r="AEP54" s="3"/>
      <c r="AEQ54" s="3"/>
      <c r="AER54" s="3"/>
      <c r="AES54" s="3"/>
      <c r="AET54" s="3"/>
      <c r="AEU54" s="3"/>
      <c r="AEV54" s="3"/>
      <c r="AEW54" s="3"/>
      <c r="AEX54" s="3"/>
      <c r="AEY54" s="3"/>
      <c r="AEZ54" s="3"/>
      <c r="AFA54" s="3"/>
      <c r="AFB54" s="3"/>
      <c r="AFC54" s="3"/>
      <c r="AFD54" s="3"/>
      <c r="AFE54" s="3"/>
      <c r="AFF54" s="3"/>
      <c r="AFG54" s="3"/>
      <c r="AFH54" s="3"/>
      <c r="AFI54" s="3"/>
      <c r="AFJ54" s="3"/>
      <c r="AFK54" s="3"/>
      <c r="AFL54" s="3"/>
      <c r="AFM54" s="3"/>
      <c r="AFN54" s="3"/>
      <c r="AFO54" s="3"/>
      <c r="AFP54" s="3"/>
      <c r="AFQ54" s="3"/>
      <c r="AFR54" s="3"/>
      <c r="AFS54" s="3"/>
      <c r="AFT54" s="3"/>
      <c r="AFU54" s="3"/>
      <c r="AFV54" s="3"/>
      <c r="AFW54" s="3"/>
      <c r="AFX54" s="3"/>
      <c r="AFY54" s="3"/>
      <c r="AFZ54" s="3"/>
      <c r="AGA54" s="3"/>
      <c r="AGB54" s="3"/>
      <c r="AGC54" s="3"/>
      <c r="AGD54" s="3"/>
      <c r="AGE54" s="3"/>
      <c r="AGF54" s="3"/>
      <c r="AGG54" s="3"/>
      <c r="AGH54" s="3"/>
      <c r="AGI54" s="3"/>
      <c r="AGJ54" s="3"/>
      <c r="AGK54" s="3"/>
      <c r="AGL54" s="3"/>
      <c r="AGM54" s="3"/>
      <c r="AGN54" s="3"/>
      <c r="AGO54" s="3"/>
      <c r="AGP54" s="3"/>
      <c r="AGQ54" s="3"/>
      <c r="AGR54" s="3"/>
      <c r="AGS54" s="3"/>
      <c r="AGT54" s="3"/>
      <c r="AGU54" s="3"/>
      <c r="AGV54" s="3"/>
      <c r="AGW54" s="3"/>
      <c r="AGX54" s="3"/>
      <c r="AGY54" s="3"/>
      <c r="AGZ54" s="3"/>
      <c r="AHA54" s="3"/>
      <c r="AHB54" s="3"/>
      <c r="AHC54" s="3"/>
      <c r="AHD54" s="3"/>
      <c r="AHE54" s="3"/>
      <c r="AHF54" s="3"/>
      <c r="AHG54" s="3"/>
      <c r="AHH54" s="3"/>
      <c r="AHI54" s="3"/>
      <c r="AHJ54" s="3"/>
      <c r="AHK54" s="3"/>
      <c r="AHL54" s="3"/>
      <c r="AHM54" s="3"/>
      <c r="AHN54" s="3"/>
      <c r="AHO54" s="3"/>
      <c r="AHP54" s="3"/>
      <c r="AHQ54" s="3"/>
      <c r="AHR54" s="3"/>
      <c r="AHS54" s="3"/>
      <c r="AHT54" s="3"/>
      <c r="AHU54" s="3"/>
      <c r="AHV54" s="3"/>
      <c r="AHW54" s="3"/>
      <c r="AHX54" s="3"/>
      <c r="AHY54" s="3"/>
      <c r="AHZ54" s="3"/>
      <c r="AIA54" s="3"/>
      <c r="AIB54" s="3"/>
      <c r="AIC54" s="3"/>
      <c r="AID54" s="3"/>
      <c r="AIE54" s="3"/>
      <c r="AIF54" s="3"/>
      <c r="AIG54" s="3"/>
      <c r="AIH54" s="3"/>
      <c r="AII54" s="3"/>
      <c r="AIJ54" s="3"/>
      <c r="AIK54" s="3"/>
      <c r="AIL54" s="3"/>
      <c r="AIM54" s="3"/>
      <c r="AIN54" s="3"/>
      <c r="AIO54" s="3"/>
      <c r="AIP54" s="3"/>
      <c r="AIQ54" s="3"/>
      <c r="AIR54" s="3"/>
      <c r="AIS54" s="3"/>
      <c r="AIT54" s="3"/>
      <c r="AIU54" s="3"/>
      <c r="AIV54" s="3"/>
      <c r="AIW54" s="3"/>
      <c r="AIX54" s="3"/>
      <c r="AIY54" s="3"/>
      <c r="AIZ54" s="3"/>
      <c r="AJA54" s="3"/>
      <c r="AJB54" s="3"/>
      <c r="AJC54" s="3"/>
      <c r="AJD54" s="3"/>
      <c r="AJE54" s="3"/>
      <c r="AJF54" s="3"/>
      <c r="AJG54" s="3"/>
      <c r="AJH54" s="3"/>
      <c r="AJI54" s="3"/>
      <c r="AJJ54" s="3"/>
      <c r="AJK54" s="3"/>
      <c r="AJL54" s="3"/>
      <c r="AJM54" s="3"/>
      <c r="AJN54" s="3"/>
      <c r="AJO54" s="3"/>
      <c r="AJP54" s="3"/>
      <c r="AJQ54" s="3"/>
      <c r="AJR54" s="3"/>
      <c r="AJS54" s="3"/>
      <c r="AJT54" s="3"/>
      <c r="AJU54" s="3"/>
      <c r="AJV54" s="3"/>
      <c r="AJW54" s="3"/>
      <c r="AJX54" s="3"/>
      <c r="AJY54" s="3"/>
      <c r="AJZ54" s="3"/>
      <c r="AKA54" s="3"/>
      <c r="AKB54" s="3"/>
      <c r="AKC54" s="3"/>
      <c r="AKD54" s="3"/>
      <c r="AKE54" s="3"/>
      <c r="AKF54" s="3"/>
      <c r="AKG54" s="3"/>
      <c r="AKH54" s="3"/>
      <c r="AKI54" s="3"/>
      <c r="AKJ54" s="3"/>
      <c r="AKK54" s="3"/>
      <c r="AKL54" s="3"/>
      <c r="AKM54" s="3"/>
      <c r="AKN54" s="3"/>
      <c r="AKO54" s="3"/>
      <c r="AKP54" s="3"/>
      <c r="AKQ54" s="3"/>
      <c r="AKR54" s="3"/>
      <c r="AKS54" s="3"/>
      <c r="AKT54" s="3"/>
      <c r="AKU54" s="3"/>
      <c r="AKV54" s="3"/>
      <c r="AKW54" s="3"/>
      <c r="AKX54" s="3"/>
      <c r="AKY54" s="3"/>
      <c r="AKZ54" s="3"/>
      <c r="ALA54" s="3"/>
      <c r="ALB54" s="3"/>
      <c r="ALC54" s="3"/>
      <c r="ALD54" s="3"/>
      <c r="ALE54" s="3"/>
      <c r="ALF54" s="3"/>
      <c r="ALG54" s="3"/>
      <c r="ALH54" s="3"/>
      <c r="ALI54" s="3"/>
      <c r="ALJ54" s="3"/>
      <c r="ALK54" s="3"/>
      <c r="ALL54" s="3"/>
      <c r="ALM54" s="3"/>
      <c r="ALN54" s="3"/>
      <c r="ALO54" s="3"/>
      <c r="ALP54" s="3"/>
      <c r="ALQ54" s="3"/>
      <c r="ALR54" s="3"/>
      <c r="ALS54" s="3"/>
      <c r="ALT54" s="3"/>
      <c r="ALU54" s="3"/>
      <c r="ALV54" s="3"/>
      <c r="ALW54" s="3"/>
      <c r="ALX54" s="3"/>
      <c r="ALY54" s="3"/>
      <c r="ALZ54" s="3"/>
      <c r="AMA54" s="3"/>
      <c r="AMB54" s="3"/>
      <c r="AMC54" s="3"/>
      <c r="AMD54" s="3"/>
      <c r="AME54" s="3"/>
      <c r="AMF54" s="3"/>
      <c r="AMG54" s="3"/>
      <c r="AMH54" s="3"/>
      <c r="AMI54" s="3"/>
      <c r="AMJ54" s="3"/>
    </row>
    <row r="55" spans="1:1024" s="62" customFormat="1">
      <c r="A55" s="111"/>
      <c r="B55" s="3"/>
      <c r="C55" s="66" t="s">
        <v>26</v>
      </c>
      <c r="D55" s="40" t="s">
        <v>30</v>
      </c>
      <c r="E55" s="14" t="s">
        <v>17</v>
      </c>
      <c r="F55" s="63">
        <v>20810.666666666664</v>
      </c>
      <c r="G55" s="37"/>
      <c r="H55" s="28"/>
      <c r="I55" s="28"/>
      <c r="J55" s="16"/>
      <c r="K55" s="12"/>
      <c r="L55" s="16" t="str">
        <f>IF(OR(K55=15,K55=21),ROUND(J55*(1+(K55/100)),2),"vyplňte DPH")</f>
        <v>vyplňte DPH</v>
      </c>
      <c r="M55" s="18" t="e">
        <f>L55*F55</f>
        <v>#VALUE!</v>
      </c>
      <c r="N55" s="116"/>
      <c r="O55" s="7" t="s">
        <v>81</v>
      </c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  <c r="ADC55" s="3"/>
      <c r="ADD55" s="3"/>
      <c r="ADE55" s="3"/>
      <c r="ADF55" s="3"/>
      <c r="ADG55" s="3"/>
      <c r="ADH55" s="3"/>
      <c r="ADI55" s="3"/>
      <c r="ADJ55" s="3"/>
      <c r="ADK55" s="3"/>
      <c r="ADL55" s="3"/>
      <c r="ADM55" s="3"/>
      <c r="ADN55" s="3"/>
      <c r="ADO55" s="3"/>
      <c r="ADP55" s="3"/>
      <c r="ADQ55" s="3"/>
      <c r="ADR55" s="3"/>
      <c r="ADS55" s="3"/>
      <c r="ADT55" s="3"/>
      <c r="ADU55" s="3"/>
      <c r="ADV55" s="3"/>
      <c r="ADW55" s="3"/>
      <c r="ADX55" s="3"/>
      <c r="ADY55" s="3"/>
      <c r="ADZ55" s="3"/>
      <c r="AEA55" s="3"/>
      <c r="AEB55" s="3"/>
      <c r="AEC55" s="3"/>
      <c r="AED55" s="3"/>
      <c r="AEE55" s="3"/>
      <c r="AEF55" s="3"/>
      <c r="AEG55" s="3"/>
      <c r="AEH55" s="3"/>
      <c r="AEI55" s="3"/>
      <c r="AEJ55" s="3"/>
      <c r="AEK55" s="3"/>
      <c r="AEL55" s="3"/>
      <c r="AEM55" s="3"/>
      <c r="AEN55" s="3"/>
      <c r="AEO55" s="3"/>
      <c r="AEP55" s="3"/>
      <c r="AEQ55" s="3"/>
      <c r="AER55" s="3"/>
      <c r="AES55" s="3"/>
      <c r="AET55" s="3"/>
      <c r="AEU55" s="3"/>
      <c r="AEV55" s="3"/>
      <c r="AEW55" s="3"/>
      <c r="AEX55" s="3"/>
      <c r="AEY55" s="3"/>
      <c r="AEZ55" s="3"/>
      <c r="AFA55" s="3"/>
      <c r="AFB55" s="3"/>
      <c r="AFC55" s="3"/>
      <c r="AFD55" s="3"/>
      <c r="AFE55" s="3"/>
      <c r="AFF55" s="3"/>
      <c r="AFG55" s="3"/>
      <c r="AFH55" s="3"/>
      <c r="AFI55" s="3"/>
      <c r="AFJ55" s="3"/>
      <c r="AFK55" s="3"/>
      <c r="AFL55" s="3"/>
      <c r="AFM55" s="3"/>
      <c r="AFN55" s="3"/>
      <c r="AFO55" s="3"/>
      <c r="AFP55" s="3"/>
      <c r="AFQ55" s="3"/>
      <c r="AFR55" s="3"/>
      <c r="AFS55" s="3"/>
      <c r="AFT55" s="3"/>
      <c r="AFU55" s="3"/>
      <c r="AFV55" s="3"/>
      <c r="AFW55" s="3"/>
      <c r="AFX55" s="3"/>
      <c r="AFY55" s="3"/>
      <c r="AFZ55" s="3"/>
      <c r="AGA55" s="3"/>
      <c r="AGB55" s="3"/>
      <c r="AGC55" s="3"/>
      <c r="AGD55" s="3"/>
      <c r="AGE55" s="3"/>
      <c r="AGF55" s="3"/>
      <c r="AGG55" s="3"/>
      <c r="AGH55" s="3"/>
      <c r="AGI55" s="3"/>
      <c r="AGJ55" s="3"/>
      <c r="AGK55" s="3"/>
      <c r="AGL55" s="3"/>
      <c r="AGM55" s="3"/>
      <c r="AGN55" s="3"/>
      <c r="AGO55" s="3"/>
      <c r="AGP55" s="3"/>
      <c r="AGQ55" s="3"/>
      <c r="AGR55" s="3"/>
      <c r="AGS55" s="3"/>
      <c r="AGT55" s="3"/>
      <c r="AGU55" s="3"/>
      <c r="AGV55" s="3"/>
      <c r="AGW55" s="3"/>
      <c r="AGX55" s="3"/>
      <c r="AGY55" s="3"/>
      <c r="AGZ55" s="3"/>
      <c r="AHA55" s="3"/>
      <c r="AHB55" s="3"/>
      <c r="AHC55" s="3"/>
      <c r="AHD55" s="3"/>
      <c r="AHE55" s="3"/>
      <c r="AHF55" s="3"/>
      <c r="AHG55" s="3"/>
      <c r="AHH55" s="3"/>
      <c r="AHI55" s="3"/>
      <c r="AHJ55" s="3"/>
      <c r="AHK55" s="3"/>
      <c r="AHL55" s="3"/>
      <c r="AHM55" s="3"/>
      <c r="AHN55" s="3"/>
      <c r="AHO55" s="3"/>
      <c r="AHP55" s="3"/>
      <c r="AHQ55" s="3"/>
      <c r="AHR55" s="3"/>
      <c r="AHS55" s="3"/>
      <c r="AHT55" s="3"/>
      <c r="AHU55" s="3"/>
      <c r="AHV55" s="3"/>
      <c r="AHW55" s="3"/>
      <c r="AHX55" s="3"/>
      <c r="AHY55" s="3"/>
      <c r="AHZ55" s="3"/>
      <c r="AIA55" s="3"/>
      <c r="AIB55" s="3"/>
      <c r="AIC55" s="3"/>
      <c r="AID55" s="3"/>
      <c r="AIE55" s="3"/>
      <c r="AIF55" s="3"/>
      <c r="AIG55" s="3"/>
      <c r="AIH55" s="3"/>
      <c r="AII55" s="3"/>
      <c r="AIJ55" s="3"/>
      <c r="AIK55" s="3"/>
      <c r="AIL55" s="3"/>
      <c r="AIM55" s="3"/>
      <c r="AIN55" s="3"/>
      <c r="AIO55" s="3"/>
      <c r="AIP55" s="3"/>
      <c r="AIQ55" s="3"/>
      <c r="AIR55" s="3"/>
      <c r="AIS55" s="3"/>
      <c r="AIT55" s="3"/>
      <c r="AIU55" s="3"/>
      <c r="AIV55" s="3"/>
      <c r="AIW55" s="3"/>
      <c r="AIX55" s="3"/>
      <c r="AIY55" s="3"/>
      <c r="AIZ55" s="3"/>
      <c r="AJA55" s="3"/>
      <c r="AJB55" s="3"/>
      <c r="AJC55" s="3"/>
      <c r="AJD55" s="3"/>
      <c r="AJE55" s="3"/>
      <c r="AJF55" s="3"/>
      <c r="AJG55" s="3"/>
      <c r="AJH55" s="3"/>
      <c r="AJI55" s="3"/>
      <c r="AJJ55" s="3"/>
      <c r="AJK55" s="3"/>
      <c r="AJL55" s="3"/>
      <c r="AJM55" s="3"/>
      <c r="AJN55" s="3"/>
      <c r="AJO55" s="3"/>
      <c r="AJP55" s="3"/>
      <c r="AJQ55" s="3"/>
      <c r="AJR55" s="3"/>
      <c r="AJS55" s="3"/>
      <c r="AJT55" s="3"/>
      <c r="AJU55" s="3"/>
      <c r="AJV55" s="3"/>
      <c r="AJW55" s="3"/>
      <c r="AJX55" s="3"/>
      <c r="AJY55" s="3"/>
      <c r="AJZ55" s="3"/>
      <c r="AKA55" s="3"/>
      <c r="AKB55" s="3"/>
      <c r="AKC55" s="3"/>
      <c r="AKD55" s="3"/>
      <c r="AKE55" s="3"/>
      <c r="AKF55" s="3"/>
      <c r="AKG55" s="3"/>
      <c r="AKH55" s="3"/>
      <c r="AKI55" s="3"/>
      <c r="AKJ55" s="3"/>
      <c r="AKK55" s="3"/>
      <c r="AKL55" s="3"/>
      <c r="AKM55" s="3"/>
      <c r="AKN55" s="3"/>
      <c r="AKO55" s="3"/>
      <c r="AKP55" s="3"/>
      <c r="AKQ55" s="3"/>
      <c r="AKR55" s="3"/>
      <c r="AKS55" s="3"/>
      <c r="AKT55" s="3"/>
      <c r="AKU55" s="3"/>
      <c r="AKV55" s="3"/>
      <c r="AKW55" s="3"/>
      <c r="AKX55" s="3"/>
      <c r="AKY55" s="3"/>
      <c r="AKZ55" s="3"/>
      <c r="ALA55" s="3"/>
      <c r="ALB55" s="3"/>
      <c r="ALC55" s="3"/>
      <c r="ALD55" s="3"/>
      <c r="ALE55" s="3"/>
      <c r="ALF55" s="3"/>
      <c r="ALG55" s="3"/>
      <c r="ALH55" s="3"/>
      <c r="ALI55" s="3"/>
      <c r="ALJ55" s="3"/>
      <c r="ALK55" s="3"/>
      <c r="ALL55" s="3"/>
      <c r="ALM55" s="3"/>
      <c r="ALN55" s="3"/>
      <c r="ALO55" s="3"/>
      <c r="ALP55" s="3"/>
      <c r="ALQ55" s="3"/>
      <c r="ALR55" s="3"/>
      <c r="ALS55" s="3"/>
      <c r="ALT55" s="3"/>
      <c r="ALU55" s="3"/>
      <c r="ALV55" s="3"/>
      <c r="ALW55" s="3"/>
      <c r="ALX55" s="3"/>
      <c r="ALY55" s="3"/>
      <c r="ALZ55" s="3"/>
      <c r="AMA55" s="3"/>
      <c r="AMB55" s="3"/>
      <c r="AMC55" s="3"/>
      <c r="AMD55" s="3"/>
      <c r="AME55" s="3"/>
      <c r="AMF55" s="3"/>
      <c r="AMG55" s="3"/>
      <c r="AMH55" s="3"/>
      <c r="AMI55" s="3"/>
      <c r="AMJ55" s="3"/>
    </row>
    <row r="56" spans="1:1024" s="62" customFormat="1">
      <c r="A56" s="111"/>
      <c r="B56" s="3"/>
      <c r="C56" s="66" t="s">
        <v>80</v>
      </c>
      <c r="D56" s="40" t="s">
        <v>30</v>
      </c>
      <c r="E56" s="14" t="s">
        <v>17</v>
      </c>
      <c r="F56" s="63">
        <v>6624</v>
      </c>
      <c r="G56" s="37"/>
      <c r="H56" s="28"/>
      <c r="I56" s="28"/>
      <c r="J56" s="16"/>
      <c r="K56" s="12"/>
      <c r="L56" s="16" t="str">
        <f>IF(OR(K56=15,K56=21),ROUND(J56*(1+(K56/100)),2),"vyplňte DPH")</f>
        <v>vyplňte DPH</v>
      </c>
      <c r="M56" s="18" t="e">
        <f>L56*F56</f>
        <v>#VALUE!</v>
      </c>
      <c r="N56" s="116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  <c r="ADB56" s="3"/>
      <c r="ADC56" s="3"/>
      <c r="ADD56" s="3"/>
      <c r="ADE56" s="3"/>
      <c r="ADF56" s="3"/>
      <c r="ADG56" s="3"/>
      <c r="ADH56" s="3"/>
      <c r="ADI56" s="3"/>
      <c r="ADJ56" s="3"/>
      <c r="ADK56" s="3"/>
      <c r="ADL56" s="3"/>
      <c r="ADM56" s="3"/>
      <c r="ADN56" s="3"/>
      <c r="ADO56" s="3"/>
      <c r="ADP56" s="3"/>
      <c r="ADQ56" s="3"/>
      <c r="ADR56" s="3"/>
      <c r="ADS56" s="3"/>
      <c r="ADT56" s="3"/>
      <c r="ADU56" s="3"/>
      <c r="ADV56" s="3"/>
      <c r="ADW56" s="3"/>
      <c r="ADX56" s="3"/>
      <c r="ADY56" s="3"/>
      <c r="ADZ56" s="3"/>
      <c r="AEA56" s="3"/>
      <c r="AEB56" s="3"/>
      <c r="AEC56" s="3"/>
      <c r="AED56" s="3"/>
      <c r="AEE56" s="3"/>
      <c r="AEF56" s="3"/>
      <c r="AEG56" s="3"/>
      <c r="AEH56" s="3"/>
      <c r="AEI56" s="3"/>
      <c r="AEJ56" s="3"/>
      <c r="AEK56" s="3"/>
      <c r="AEL56" s="3"/>
      <c r="AEM56" s="3"/>
      <c r="AEN56" s="3"/>
      <c r="AEO56" s="3"/>
      <c r="AEP56" s="3"/>
      <c r="AEQ56" s="3"/>
      <c r="AER56" s="3"/>
      <c r="AES56" s="3"/>
      <c r="AET56" s="3"/>
      <c r="AEU56" s="3"/>
      <c r="AEV56" s="3"/>
      <c r="AEW56" s="3"/>
      <c r="AEX56" s="3"/>
      <c r="AEY56" s="3"/>
      <c r="AEZ56" s="3"/>
      <c r="AFA56" s="3"/>
      <c r="AFB56" s="3"/>
      <c r="AFC56" s="3"/>
      <c r="AFD56" s="3"/>
      <c r="AFE56" s="3"/>
      <c r="AFF56" s="3"/>
      <c r="AFG56" s="3"/>
      <c r="AFH56" s="3"/>
      <c r="AFI56" s="3"/>
      <c r="AFJ56" s="3"/>
      <c r="AFK56" s="3"/>
      <c r="AFL56" s="3"/>
      <c r="AFM56" s="3"/>
      <c r="AFN56" s="3"/>
      <c r="AFO56" s="3"/>
      <c r="AFP56" s="3"/>
      <c r="AFQ56" s="3"/>
      <c r="AFR56" s="3"/>
      <c r="AFS56" s="3"/>
      <c r="AFT56" s="3"/>
      <c r="AFU56" s="3"/>
      <c r="AFV56" s="3"/>
      <c r="AFW56" s="3"/>
      <c r="AFX56" s="3"/>
      <c r="AFY56" s="3"/>
      <c r="AFZ56" s="3"/>
      <c r="AGA56" s="3"/>
      <c r="AGB56" s="3"/>
      <c r="AGC56" s="3"/>
      <c r="AGD56" s="3"/>
      <c r="AGE56" s="3"/>
      <c r="AGF56" s="3"/>
      <c r="AGG56" s="3"/>
      <c r="AGH56" s="3"/>
      <c r="AGI56" s="3"/>
      <c r="AGJ56" s="3"/>
      <c r="AGK56" s="3"/>
      <c r="AGL56" s="3"/>
      <c r="AGM56" s="3"/>
      <c r="AGN56" s="3"/>
      <c r="AGO56" s="3"/>
      <c r="AGP56" s="3"/>
      <c r="AGQ56" s="3"/>
      <c r="AGR56" s="3"/>
      <c r="AGS56" s="3"/>
      <c r="AGT56" s="3"/>
      <c r="AGU56" s="3"/>
      <c r="AGV56" s="3"/>
      <c r="AGW56" s="3"/>
      <c r="AGX56" s="3"/>
      <c r="AGY56" s="3"/>
      <c r="AGZ56" s="3"/>
      <c r="AHA56" s="3"/>
      <c r="AHB56" s="3"/>
      <c r="AHC56" s="3"/>
      <c r="AHD56" s="3"/>
      <c r="AHE56" s="3"/>
      <c r="AHF56" s="3"/>
      <c r="AHG56" s="3"/>
      <c r="AHH56" s="3"/>
      <c r="AHI56" s="3"/>
      <c r="AHJ56" s="3"/>
      <c r="AHK56" s="3"/>
      <c r="AHL56" s="3"/>
      <c r="AHM56" s="3"/>
      <c r="AHN56" s="3"/>
      <c r="AHO56" s="3"/>
      <c r="AHP56" s="3"/>
      <c r="AHQ56" s="3"/>
      <c r="AHR56" s="3"/>
      <c r="AHS56" s="3"/>
      <c r="AHT56" s="3"/>
      <c r="AHU56" s="3"/>
      <c r="AHV56" s="3"/>
      <c r="AHW56" s="3"/>
      <c r="AHX56" s="3"/>
      <c r="AHY56" s="3"/>
      <c r="AHZ56" s="3"/>
      <c r="AIA56" s="3"/>
      <c r="AIB56" s="3"/>
      <c r="AIC56" s="3"/>
      <c r="AID56" s="3"/>
      <c r="AIE56" s="3"/>
      <c r="AIF56" s="3"/>
      <c r="AIG56" s="3"/>
      <c r="AIH56" s="3"/>
      <c r="AII56" s="3"/>
      <c r="AIJ56" s="3"/>
      <c r="AIK56" s="3"/>
      <c r="AIL56" s="3"/>
      <c r="AIM56" s="3"/>
      <c r="AIN56" s="3"/>
      <c r="AIO56" s="3"/>
      <c r="AIP56" s="3"/>
      <c r="AIQ56" s="3"/>
      <c r="AIR56" s="3"/>
      <c r="AIS56" s="3"/>
      <c r="AIT56" s="3"/>
      <c r="AIU56" s="3"/>
      <c r="AIV56" s="3"/>
      <c r="AIW56" s="3"/>
      <c r="AIX56" s="3"/>
      <c r="AIY56" s="3"/>
      <c r="AIZ56" s="3"/>
      <c r="AJA56" s="3"/>
      <c r="AJB56" s="3"/>
      <c r="AJC56" s="3"/>
      <c r="AJD56" s="3"/>
      <c r="AJE56" s="3"/>
      <c r="AJF56" s="3"/>
      <c r="AJG56" s="3"/>
      <c r="AJH56" s="3"/>
      <c r="AJI56" s="3"/>
      <c r="AJJ56" s="3"/>
      <c r="AJK56" s="3"/>
      <c r="AJL56" s="3"/>
      <c r="AJM56" s="3"/>
      <c r="AJN56" s="3"/>
      <c r="AJO56" s="3"/>
      <c r="AJP56" s="3"/>
      <c r="AJQ56" s="3"/>
      <c r="AJR56" s="3"/>
      <c r="AJS56" s="3"/>
      <c r="AJT56" s="3"/>
      <c r="AJU56" s="3"/>
      <c r="AJV56" s="3"/>
      <c r="AJW56" s="3"/>
      <c r="AJX56" s="3"/>
      <c r="AJY56" s="3"/>
      <c r="AJZ56" s="3"/>
      <c r="AKA56" s="3"/>
      <c r="AKB56" s="3"/>
      <c r="AKC56" s="3"/>
      <c r="AKD56" s="3"/>
      <c r="AKE56" s="3"/>
      <c r="AKF56" s="3"/>
      <c r="AKG56" s="3"/>
      <c r="AKH56" s="3"/>
      <c r="AKI56" s="3"/>
      <c r="AKJ56" s="3"/>
      <c r="AKK56" s="3"/>
      <c r="AKL56" s="3"/>
      <c r="AKM56" s="3"/>
      <c r="AKN56" s="3"/>
      <c r="AKO56" s="3"/>
      <c r="AKP56" s="3"/>
      <c r="AKQ56" s="3"/>
      <c r="AKR56" s="3"/>
      <c r="AKS56" s="3"/>
      <c r="AKT56" s="3"/>
      <c r="AKU56" s="3"/>
      <c r="AKV56" s="3"/>
      <c r="AKW56" s="3"/>
      <c r="AKX56" s="3"/>
      <c r="AKY56" s="3"/>
      <c r="AKZ56" s="3"/>
      <c r="ALA56" s="3"/>
      <c r="ALB56" s="3"/>
      <c r="ALC56" s="3"/>
      <c r="ALD56" s="3"/>
      <c r="ALE56" s="3"/>
      <c r="ALF56" s="3"/>
      <c r="ALG56" s="3"/>
      <c r="ALH56" s="3"/>
      <c r="ALI56" s="3"/>
      <c r="ALJ56" s="3"/>
      <c r="ALK56" s="3"/>
      <c r="ALL56" s="3"/>
      <c r="ALM56" s="3"/>
      <c r="ALN56" s="3"/>
      <c r="ALO56" s="3"/>
      <c r="ALP56" s="3"/>
      <c r="ALQ56" s="3"/>
      <c r="ALR56" s="3"/>
      <c r="ALS56" s="3"/>
      <c r="ALT56" s="3"/>
      <c r="ALU56" s="3"/>
      <c r="ALV56" s="3"/>
      <c r="ALW56" s="3"/>
      <c r="ALX56" s="3"/>
      <c r="ALY56" s="3"/>
      <c r="ALZ56" s="3"/>
      <c r="AMA56" s="3"/>
      <c r="AMB56" s="3"/>
      <c r="AMC56" s="3"/>
      <c r="AMD56" s="3"/>
      <c r="AME56" s="3"/>
      <c r="AMF56" s="3"/>
      <c r="AMG56" s="3"/>
      <c r="AMH56" s="3"/>
      <c r="AMI56" s="3"/>
      <c r="AMJ56" s="3"/>
    </row>
    <row r="57" spans="1:1024" s="62" customFormat="1" ht="12.75" customHeight="1" thickBot="1">
      <c r="A57" s="111"/>
      <c r="B57" s="3"/>
      <c r="C57" s="19"/>
      <c r="D57" s="20"/>
      <c r="E57" s="21"/>
      <c r="F57" s="21"/>
      <c r="G57" s="21"/>
      <c r="H57" s="22"/>
      <c r="I57" s="22"/>
      <c r="J57" s="22"/>
      <c r="K57" s="19"/>
      <c r="L57" s="22"/>
      <c r="M57" s="22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  <c r="ADC57" s="3"/>
      <c r="ADD57" s="3"/>
      <c r="ADE57" s="3"/>
      <c r="ADF57" s="3"/>
      <c r="ADG57" s="3"/>
      <c r="ADH57" s="3"/>
      <c r="ADI57" s="3"/>
      <c r="ADJ57" s="3"/>
      <c r="ADK57" s="3"/>
      <c r="ADL57" s="3"/>
      <c r="ADM57" s="3"/>
      <c r="ADN57" s="3"/>
      <c r="ADO57" s="3"/>
      <c r="ADP57" s="3"/>
      <c r="ADQ57" s="3"/>
      <c r="ADR57" s="3"/>
      <c r="ADS57" s="3"/>
      <c r="ADT57" s="3"/>
      <c r="ADU57" s="3"/>
      <c r="ADV57" s="3"/>
      <c r="ADW57" s="3"/>
      <c r="ADX57" s="3"/>
      <c r="ADY57" s="3"/>
      <c r="ADZ57" s="3"/>
      <c r="AEA57" s="3"/>
      <c r="AEB57" s="3"/>
      <c r="AEC57" s="3"/>
      <c r="AED57" s="3"/>
      <c r="AEE57" s="3"/>
      <c r="AEF57" s="3"/>
      <c r="AEG57" s="3"/>
      <c r="AEH57" s="3"/>
      <c r="AEI57" s="3"/>
      <c r="AEJ57" s="3"/>
      <c r="AEK57" s="3"/>
      <c r="AEL57" s="3"/>
      <c r="AEM57" s="3"/>
      <c r="AEN57" s="3"/>
      <c r="AEO57" s="3"/>
      <c r="AEP57" s="3"/>
      <c r="AEQ57" s="3"/>
      <c r="AER57" s="3"/>
      <c r="AES57" s="3"/>
      <c r="AET57" s="3"/>
      <c r="AEU57" s="3"/>
      <c r="AEV57" s="3"/>
      <c r="AEW57" s="3"/>
      <c r="AEX57" s="3"/>
      <c r="AEY57" s="3"/>
      <c r="AEZ57" s="3"/>
      <c r="AFA57" s="3"/>
      <c r="AFB57" s="3"/>
      <c r="AFC57" s="3"/>
      <c r="AFD57" s="3"/>
      <c r="AFE57" s="3"/>
      <c r="AFF57" s="3"/>
      <c r="AFG57" s="3"/>
      <c r="AFH57" s="3"/>
      <c r="AFI57" s="3"/>
      <c r="AFJ57" s="3"/>
      <c r="AFK57" s="3"/>
      <c r="AFL57" s="3"/>
      <c r="AFM57" s="3"/>
      <c r="AFN57" s="3"/>
      <c r="AFO57" s="3"/>
      <c r="AFP57" s="3"/>
      <c r="AFQ57" s="3"/>
      <c r="AFR57" s="3"/>
      <c r="AFS57" s="3"/>
      <c r="AFT57" s="3"/>
      <c r="AFU57" s="3"/>
      <c r="AFV57" s="3"/>
      <c r="AFW57" s="3"/>
      <c r="AFX57" s="3"/>
      <c r="AFY57" s="3"/>
      <c r="AFZ57" s="3"/>
      <c r="AGA57" s="3"/>
      <c r="AGB57" s="3"/>
      <c r="AGC57" s="3"/>
      <c r="AGD57" s="3"/>
      <c r="AGE57" s="3"/>
      <c r="AGF57" s="3"/>
      <c r="AGG57" s="3"/>
      <c r="AGH57" s="3"/>
      <c r="AGI57" s="3"/>
      <c r="AGJ57" s="3"/>
      <c r="AGK57" s="3"/>
      <c r="AGL57" s="3"/>
      <c r="AGM57" s="3"/>
      <c r="AGN57" s="3"/>
      <c r="AGO57" s="3"/>
      <c r="AGP57" s="3"/>
      <c r="AGQ57" s="3"/>
      <c r="AGR57" s="3"/>
      <c r="AGS57" s="3"/>
      <c r="AGT57" s="3"/>
      <c r="AGU57" s="3"/>
      <c r="AGV57" s="3"/>
      <c r="AGW57" s="3"/>
      <c r="AGX57" s="3"/>
      <c r="AGY57" s="3"/>
      <c r="AGZ57" s="3"/>
      <c r="AHA57" s="3"/>
      <c r="AHB57" s="3"/>
      <c r="AHC57" s="3"/>
      <c r="AHD57" s="3"/>
      <c r="AHE57" s="3"/>
      <c r="AHF57" s="3"/>
      <c r="AHG57" s="3"/>
      <c r="AHH57" s="3"/>
      <c r="AHI57" s="3"/>
      <c r="AHJ57" s="3"/>
      <c r="AHK57" s="3"/>
      <c r="AHL57" s="3"/>
      <c r="AHM57" s="3"/>
      <c r="AHN57" s="3"/>
      <c r="AHO57" s="3"/>
      <c r="AHP57" s="3"/>
      <c r="AHQ57" s="3"/>
      <c r="AHR57" s="3"/>
      <c r="AHS57" s="3"/>
      <c r="AHT57" s="3"/>
      <c r="AHU57" s="3"/>
      <c r="AHV57" s="3"/>
      <c r="AHW57" s="3"/>
      <c r="AHX57" s="3"/>
      <c r="AHY57" s="3"/>
      <c r="AHZ57" s="3"/>
      <c r="AIA57" s="3"/>
      <c r="AIB57" s="3"/>
      <c r="AIC57" s="3"/>
      <c r="AID57" s="3"/>
      <c r="AIE57" s="3"/>
      <c r="AIF57" s="3"/>
      <c r="AIG57" s="3"/>
      <c r="AIH57" s="3"/>
      <c r="AII57" s="3"/>
      <c r="AIJ57" s="3"/>
      <c r="AIK57" s="3"/>
      <c r="AIL57" s="3"/>
      <c r="AIM57" s="3"/>
      <c r="AIN57" s="3"/>
      <c r="AIO57" s="3"/>
      <c r="AIP57" s="3"/>
      <c r="AIQ57" s="3"/>
      <c r="AIR57" s="3"/>
      <c r="AIS57" s="3"/>
      <c r="AIT57" s="3"/>
      <c r="AIU57" s="3"/>
      <c r="AIV57" s="3"/>
      <c r="AIW57" s="3"/>
      <c r="AIX57" s="3"/>
      <c r="AIY57" s="3"/>
      <c r="AIZ57" s="3"/>
      <c r="AJA57" s="3"/>
      <c r="AJB57" s="3"/>
      <c r="AJC57" s="3"/>
      <c r="AJD57" s="3"/>
      <c r="AJE57" s="3"/>
      <c r="AJF57" s="3"/>
      <c r="AJG57" s="3"/>
      <c r="AJH57" s="3"/>
      <c r="AJI57" s="3"/>
      <c r="AJJ57" s="3"/>
      <c r="AJK57" s="3"/>
      <c r="AJL57" s="3"/>
      <c r="AJM57" s="3"/>
      <c r="AJN57" s="3"/>
      <c r="AJO57" s="3"/>
      <c r="AJP57" s="3"/>
      <c r="AJQ57" s="3"/>
      <c r="AJR57" s="3"/>
      <c r="AJS57" s="3"/>
      <c r="AJT57" s="3"/>
      <c r="AJU57" s="3"/>
      <c r="AJV57" s="3"/>
      <c r="AJW57" s="3"/>
      <c r="AJX57" s="3"/>
      <c r="AJY57" s="3"/>
      <c r="AJZ57" s="3"/>
      <c r="AKA57" s="3"/>
      <c r="AKB57" s="3"/>
      <c r="AKC57" s="3"/>
      <c r="AKD57" s="3"/>
      <c r="AKE57" s="3"/>
      <c r="AKF57" s="3"/>
      <c r="AKG57" s="3"/>
      <c r="AKH57" s="3"/>
      <c r="AKI57" s="3"/>
      <c r="AKJ57" s="3"/>
      <c r="AKK57" s="3"/>
      <c r="AKL57" s="3"/>
      <c r="AKM57" s="3"/>
      <c r="AKN57" s="3"/>
      <c r="AKO57" s="3"/>
      <c r="AKP57" s="3"/>
      <c r="AKQ57" s="3"/>
      <c r="AKR57" s="3"/>
      <c r="AKS57" s="3"/>
      <c r="AKT57" s="3"/>
      <c r="AKU57" s="3"/>
      <c r="AKV57" s="3"/>
      <c r="AKW57" s="3"/>
      <c r="AKX57" s="3"/>
      <c r="AKY57" s="3"/>
      <c r="AKZ57" s="3"/>
      <c r="ALA57" s="3"/>
      <c r="ALB57" s="3"/>
      <c r="ALC57" s="3"/>
      <c r="ALD57" s="3"/>
      <c r="ALE57" s="3"/>
      <c r="ALF57" s="3"/>
      <c r="ALG57" s="3"/>
      <c r="ALH57" s="3"/>
      <c r="ALI57" s="3"/>
      <c r="ALJ57" s="3"/>
      <c r="ALK57" s="3"/>
      <c r="ALL57" s="3"/>
      <c r="ALM57" s="3"/>
      <c r="ALN57" s="3"/>
      <c r="ALO57" s="3"/>
      <c r="ALP57" s="3"/>
      <c r="ALQ57" s="3"/>
      <c r="ALR57" s="3"/>
      <c r="ALS57" s="3"/>
      <c r="ALT57" s="3"/>
      <c r="ALU57" s="3"/>
      <c r="ALV57" s="3"/>
      <c r="ALW57" s="3"/>
      <c r="ALX57" s="3"/>
      <c r="ALY57" s="3"/>
      <c r="ALZ57" s="3"/>
      <c r="AMA57" s="3"/>
      <c r="AMB57" s="3"/>
      <c r="AMC57" s="3"/>
      <c r="AMD57" s="3"/>
      <c r="AME57" s="3"/>
      <c r="AMF57" s="3"/>
      <c r="AMG57" s="3"/>
      <c r="AMH57" s="3"/>
      <c r="AMI57" s="3"/>
      <c r="AMJ57" s="3"/>
    </row>
    <row r="58" spans="1:1024" s="62" customFormat="1" ht="12.75" customHeight="1" thickBot="1">
      <c r="A58" s="111"/>
      <c r="B58" s="29"/>
      <c r="C58" s="19"/>
      <c r="D58" s="20"/>
      <c r="E58" s="21"/>
      <c r="F58" s="21"/>
      <c r="G58" s="86"/>
      <c r="H58" s="22"/>
      <c r="I58" s="22"/>
      <c r="J58" s="22"/>
      <c r="K58" s="19"/>
      <c r="L58" s="22"/>
      <c r="M58" s="94" t="e">
        <f>SUM(M55:M56)</f>
        <v>#VALUE!</v>
      </c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  <c r="ADB58" s="3"/>
      <c r="ADC58" s="3"/>
      <c r="ADD58" s="3"/>
      <c r="ADE58" s="3"/>
      <c r="ADF58" s="3"/>
      <c r="ADG58" s="3"/>
      <c r="ADH58" s="3"/>
      <c r="ADI58" s="3"/>
      <c r="ADJ58" s="3"/>
      <c r="ADK58" s="3"/>
      <c r="ADL58" s="3"/>
      <c r="ADM58" s="3"/>
      <c r="ADN58" s="3"/>
      <c r="ADO58" s="3"/>
      <c r="ADP58" s="3"/>
      <c r="ADQ58" s="3"/>
      <c r="ADR58" s="3"/>
      <c r="ADS58" s="3"/>
      <c r="ADT58" s="3"/>
      <c r="ADU58" s="3"/>
      <c r="ADV58" s="3"/>
      <c r="ADW58" s="3"/>
      <c r="ADX58" s="3"/>
      <c r="ADY58" s="3"/>
      <c r="ADZ58" s="3"/>
      <c r="AEA58" s="3"/>
      <c r="AEB58" s="3"/>
      <c r="AEC58" s="3"/>
      <c r="AED58" s="3"/>
      <c r="AEE58" s="3"/>
      <c r="AEF58" s="3"/>
      <c r="AEG58" s="3"/>
      <c r="AEH58" s="3"/>
      <c r="AEI58" s="3"/>
      <c r="AEJ58" s="3"/>
      <c r="AEK58" s="3"/>
      <c r="AEL58" s="3"/>
      <c r="AEM58" s="3"/>
      <c r="AEN58" s="3"/>
      <c r="AEO58" s="3"/>
      <c r="AEP58" s="3"/>
      <c r="AEQ58" s="3"/>
      <c r="AER58" s="3"/>
      <c r="AES58" s="3"/>
      <c r="AET58" s="3"/>
      <c r="AEU58" s="3"/>
      <c r="AEV58" s="3"/>
      <c r="AEW58" s="3"/>
      <c r="AEX58" s="3"/>
      <c r="AEY58" s="3"/>
      <c r="AEZ58" s="3"/>
      <c r="AFA58" s="3"/>
      <c r="AFB58" s="3"/>
      <c r="AFC58" s="3"/>
      <c r="AFD58" s="3"/>
      <c r="AFE58" s="3"/>
      <c r="AFF58" s="3"/>
      <c r="AFG58" s="3"/>
      <c r="AFH58" s="3"/>
      <c r="AFI58" s="3"/>
      <c r="AFJ58" s="3"/>
      <c r="AFK58" s="3"/>
      <c r="AFL58" s="3"/>
      <c r="AFM58" s="3"/>
      <c r="AFN58" s="3"/>
      <c r="AFO58" s="3"/>
      <c r="AFP58" s="3"/>
      <c r="AFQ58" s="3"/>
      <c r="AFR58" s="3"/>
      <c r="AFS58" s="3"/>
      <c r="AFT58" s="3"/>
      <c r="AFU58" s="3"/>
      <c r="AFV58" s="3"/>
      <c r="AFW58" s="3"/>
      <c r="AFX58" s="3"/>
      <c r="AFY58" s="3"/>
      <c r="AFZ58" s="3"/>
      <c r="AGA58" s="3"/>
      <c r="AGB58" s="3"/>
      <c r="AGC58" s="3"/>
      <c r="AGD58" s="3"/>
      <c r="AGE58" s="3"/>
      <c r="AGF58" s="3"/>
      <c r="AGG58" s="3"/>
      <c r="AGH58" s="3"/>
      <c r="AGI58" s="3"/>
      <c r="AGJ58" s="3"/>
      <c r="AGK58" s="3"/>
      <c r="AGL58" s="3"/>
      <c r="AGM58" s="3"/>
      <c r="AGN58" s="3"/>
      <c r="AGO58" s="3"/>
      <c r="AGP58" s="3"/>
      <c r="AGQ58" s="3"/>
      <c r="AGR58" s="3"/>
      <c r="AGS58" s="3"/>
      <c r="AGT58" s="3"/>
      <c r="AGU58" s="3"/>
      <c r="AGV58" s="3"/>
      <c r="AGW58" s="3"/>
      <c r="AGX58" s="3"/>
      <c r="AGY58" s="3"/>
      <c r="AGZ58" s="3"/>
      <c r="AHA58" s="3"/>
      <c r="AHB58" s="3"/>
      <c r="AHC58" s="3"/>
      <c r="AHD58" s="3"/>
      <c r="AHE58" s="3"/>
      <c r="AHF58" s="3"/>
      <c r="AHG58" s="3"/>
      <c r="AHH58" s="3"/>
      <c r="AHI58" s="3"/>
      <c r="AHJ58" s="3"/>
      <c r="AHK58" s="3"/>
      <c r="AHL58" s="3"/>
      <c r="AHM58" s="3"/>
      <c r="AHN58" s="3"/>
      <c r="AHO58" s="3"/>
      <c r="AHP58" s="3"/>
      <c r="AHQ58" s="3"/>
      <c r="AHR58" s="3"/>
      <c r="AHS58" s="3"/>
      <c r="AHT58" s="3"/>
      <c r="AHU58" s="3"/>
      <c r="AHV58" s="3"/>
      <c r="AHW58" s="3"/>
      <c r="AHX58" s="3"/>
      <c r="AHY58" s="3"/>
      <c r="AHZ58" s="3"/>
      <c r="AIA58" s="3"/>
      <c r="AIB58" s="3"/>
      <c r="AIC58" s="3"/>
      <c r="AID58" s="3"/>
      <c r="AIE58" s="3"/>
      <c r="AIF58" s="3"/>
      <c r="AIG58" s="3"/>
      <c r="AIH58" s="3"/>
      <c r="AII58" s="3"/>
      <c r="AIJ58" s="3"/>
      <c r="AIK58" s="3"/>
      <c r="AIL58" s="3"/>
      <c r="AIM58" s="3"/>
      <c r="AIN58" s="3"/>
      <c r="AIO58" s="3"/>
      <c r="AIP58" s="3"/>
      <c r="AIQ58" s="3"/>
      <c r="AIR58" s="3"/>
      <c r="AIS58" s="3"/>
      <c r="AIT58" s="3"/>
      <c r="AIU58" s="3"/>
      <c r="AIV58" s="3"/>
      <c r="AIW58" s="3"/>
      <c r="AIX58" s="3"/>
      <c r="AIY58" s="3"/>
      <c r="AIZ58" s="3"/>
      <c r="AJA58" s="3"/>
      <c r="AJB58" s="3"/>
      <c r="AJC58" s="3"/>
      <c r="AJD58" s="3"/>
      <c r="AJE58" s="3"/>
      <c r="AJF58" s="3"/>
      <c r="AJG58" s="3"/>
      <c r="AJH58" s="3"/>
      <c r="AJI58" s="3"/>
      <c r="AJJ58" s="3"/>
      <c r="AJK58" s="3"/>
      <c r="AJL58" s="3"/>
      <c r="AJM58" s="3"/>
      <c r="AJN58" s="3"/>
      <c r="AJO58" s="3"/>
      <c r="AJP58" s="3"/>
      <c r="AJQ58" s="3"/>
      <c r="AJR58" s="3"/>
      <c r="AJS58" s="3"/>
      <c r="AJT58" s="3"/>
      <c r="AJU58" s="3"/>
      <c r="AJV58" s="3"/>
      <c r="AJW58" s="3"/>
      <c r="AJX58" s="3"/>
      <c r="AJY58" s="3"/>
      <c r="AJZ58" s="3"/>
      <c r="AKA58" s="3"/>
      <c r="AKB58" s="3"/>
      <c r="AKC58" s="3"/>
      <c r="AKD58" s="3"/>
      <c r="AKE58" s="3"/>
      <c r="AKF58" s="3"/>
      <c r="AKG58" s="3"/>
      <c r="AKH58" s="3"/>
      <c r="AKI58" s="3"/>
      <c r="AKJ58" s="3"/>
      <c r="AKK58" s="3"/>
      <c r="AKL58" s="3"/>
      <c r="AKM58" s="3"/>
      <c r="AKN58" s="3"/>
      <c r="AKO58" s="3"/>
      <c r="AKP58" s="3"/>
      <c r="AKQ58" s="3"/>
      <c r="AKR58" s="3"/>
      <c r="AKS58" s="3"/>
      <c r="AKT58" s="3"/>
      <c r="AKU58" s="3"/>
      <c r="AKV58" s="3"/>
      <c r="AKW58" s="3"/>
      <c r="AKX58" s="3"/>
      <c r="AKY58" s="3"/>
      <c r="AKZ58" s="3"/>
      <c r="ALA58" s="3"/>
      <c r="ALB58" s="3"/>
      <c r="ALC58" s="3"/>
      <c r="ALD58" s="3"/>
      <c r="ALE58" s="3"/>
      <c r="ALF58" s="3"/>
      <c r="ALG58" s="3"/>
      <c r="ALH58" s="3"/>
      <c r="ALI58" s="3"/>
      <c r="ALJ58" s="3"/>
      <c r="ALK58" s="3"/>
      <c r="ALL58" s="3"/>
      <c r="ALM58" s="3"/>
      <c r="ALN58" s="3"/>
      <c r="ALO58" s="3"/>
      <c r="ALP58" s="3"/>
      <c r="ALQ58" s="3"/>
      <c r="ALR58" s="3"/>
      <c r="ALS58" s="3"/>
      <c r="ALT58" s="3"/>
      <c r="ALU58" s="3"/>
      <c r="ALV58" s="3"/>
      <c r="ALW58" s="3"/>
      <c r="ALX58" s="3"/>
      <c r="ALY58" s="3"/>
      <c r="ALZ58" s="3"/>
      <c r="AMA58" s="3"/>
      <c r="AMB58" s="3"/>
      <c r="AMC58" s="3"/>
      <c r="AMD58" s="3"/>
      <c r="AME58" s="3"/>
      <c r="AMF58" s="3"/>
      <c r="AMG58" s="3"/>
      <c r="AMH58" s="3"/>
      <c r="AMI58" s="3"/>
      <c r="AMJ58" s="3"/>
    </row>
    <row r="59" spans="1:1024" s="62" customFormat="1" ht="12.75" customHeight="1">
      <c r="A59" s="111"/>
      <c r="B59" s="29"/>
      <c r="C59" s="19"/>
      <c r="D59" s="20"/>
      <c r="E59" s="21"/>
      <c r="F59" s="21"/>
      <c r="G59" s="86"/>
      <c r="H59" s="22"/>
      <c r="I59" s="22"/>
      <c r="J59" s="22"/>
      <c r="K59" s="19"/>
      <c r="L59" s="22"/>
      <c r="M59" s="88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  <c r="ADC59" s="3"/>
      <c r="ADD59" s="3"/>
      <c r="ADE59" s="3"/>
      <c r="ADF59" s="3"/>
      <c r="ADG59" s="3"/>
      <c r="ADH59" s="3"/>
      <c r="ADI59" s="3"/>
      <c r="ADJ59" s="3"/>
      <c r="ADK59" s="3"/>
      <c r="ADL59" s="3"/>
      <c r="ADM59" s="3"/>
      <c r="ADN59" s="3"/>
      <c r="ADO59" s="3"/>
      <c r="ADP59" s="3"/>
      <c r="ADQ59" s="3"/>
      <c r="ADR59" s="3"/>
      <c r="ADS59" s="3"/>
      <c r="ADT59" s="3"/>
      <c r="ADU59" s="3"/>
      <c r="ADV59" s="3"/>
      <c r="ADW59" s="3"/>
      <c r="ADX59" s="3"/>
      <c r="ADY59" s="3"/>
      <c r="ADZ59" s="3"/>
      <c r="AEA59" s="3"/>
      <c r="AEB59" s="3"/>
      <c r="AEC59" s="3"/>
      <c r="AED59" s="3"/>
      <c r="AEE59" s="3"/>
      <c r="AEF59" s="3"/>
      <c r="AEG59" s="3"/>
      <c r="AEH59" s="3"/>
      <c r="AEI59" s="3"/>
      <c r="AEJ59" s="3"/>
      <c r="AEK59" s="3"/>
      <c r="AEL59" s="3"/>
      <c r="AEM59" s="3"/>
      <c r="AEN59" s="3"/>
      <c r="AEO59" s="3"/>
      <c r="AEP59" s="3"/>
      <c r="AEQ59" s="3"/>
      <c r="AER59" s="3"/>
      <c r="AES59" s="3"/>
      <c r="AET59" s="3"/>
      <c r="AEU59" s="3"/>
      <c r="AEV59" s="3"/>
      <c r="AEW59" s="3"/>
      <c r="AEX59" s="3"/>
      <c r="AEY59" s="3"/>
      <c r="AEZ59" s="3"/>
      <c r="AFA59" s="3"/>
      <c r="AFB59" s="3"/>
      <c r="AFC59" s="3"/>
      <c r="AFD59" s="3"/>
      <c r="AFE59" s="3"/>
      <c r="AFF59" s="3"/>
      <c r="AFG59" s="3"/>
      <c r="AFH59" s="3"/>
      <c r="AFI59" s="3"/>
      <c r="AFJ59" s="3"/>
      <c r="AFK59" s="3"/>
      <c r="AFL59" s="3"/>
      <c r="AFM59" s="3"/>
      <c r="AFN59" s="3"/>
      <c r="AFO59" s="3"/>
      <c r="AFP59" s="3"/>
      <c r="AFQ59" s="3"/>
      <c r="AFR59" s="3"/>
      <c r="AFS59" s="3"/>
      <c r="AFT59" s="3"/>
      <c r="AFU59" s="3"/>
      <c r="AFV59" s="3"/>
      <c r="AFW59" s="3"/>
      <c r="AFX59" s="3"/>
      <c r="AFY59" s="3"/>
      <c r="AFZ59" s="3"/>
      <c r="AGA59" s="3"/>
      <c r="AGB59" s="3"/>
      <c r="AGC59" s="3"/>
      <c r="AGD59" s="3"/>
      <c r="AGE59" s="3"/>
      <c r="AGF59" s="3"/>
      <c r="AGG59" s="3"/>
      <c r="AGH59" s="3"/>
      <c r="AGI59" s="3"/>
      <c r="AGJ59" s="3"/>
      <c r="AGK59" s="3"/>
      <c r="AGL59" s="3"/>
      <c r="AGM59" s="3"/>
      <c r="AGN59" s="3"/>
      <c r="AGO59" s="3"/>
      <c r="AGP59" s="3"/>
      <c r="AGQ59" s="3"/>
      <c r="AGR59" s="3"/>
      <c r="AGS59" s="3"/>
      <c r="AGT59" s="3"/>
      <c r="AGU59" s="3"/>
      <c r="AGV59" s="3"/>
      <c r="AGW59" s="3"/>
      <c r="AGX59" s="3"/>
      <c r="AGY59" s="3"/>
      <c r="AGZ59" s="3"/>
      <c r="AHA59" s="3"/>
      <c r="AHB59" s="3"/>
      <c r="AHC59" s="3"/>
      <c r="AHD59" s="3"/>
      <c r="AHE59" s="3"/>
      <c r="AHF59" s="3"/>
      <c r="AHG59" s="3"/>
      <c r="AHH59" s="3"/>
      <c r="AHI59" s="3"/>
      <c r="AHJ59" s="3"/>
      <c r="AHK59" s="3"/>
      <c r="AHL59" s="3"/>
      <c r="AHM59" s="3"/>
      <c r="AHN59" s="3"/>
      <c r="AHO59" s="3"/>
      <c r="AHP59" s="3"/>
      <c r="AHQ59" s="3"/>
      <c r="AHR59" s="3"/>
      <c r="AHS59" s="3"/>
      <c r="AHT59" s="3"/>
      <c r="AHU59" s="3"/>
      <c r="AHV59" s="3"/>
      <c r="AHW59" s="3"/>
      <c r="AHX59" s="3"/>
      <c r="AHY59" s="3"/>
      <c r="AHZ59" s="3"/>
      <c r="AIA59" s="3"/>
      <c r="AIB59" s="3"/>
      <c r="AIC59" s="3"/>
      <c r="AID59" s="3"/>
      <c r="AIE59" s="3"/>
      <c r="AIF59" s="3"/>
      <c r="AIG59" s="3"/>
      <c r="AIH59" s="3"/>
      <c r="AII59" s="3"/>
      <c r="AIJ59" s="3"/>
      <c r="AIK59" s="3"/>
      <c r="AIL59" s="3"/>
      <c r="AIM59" s="3"/>
      <c r="AIN59" s="3"/>
      <c r="AIO59" s="3"/>
      <c r="AIP59" s="3"/>
      <c r="AIQ59" s="3"/>
      <c r="AIR59" s="3"/>
      <c r="AIS59" s="3"/>
      <c r="AIT59" s="3"/>
      <c r="AIU59" s="3"/>
      <c r="AIV59" s="3"/>
      <c r="AIW59" s="3"/>
      <c r="AIX59" s="3"/>
      <c r="AIY59" s="3"/>
      <c r="AIZ59" s="3"/>
      <c r="AJA59" s="3"/>
      <c r="AJB59" s="3"/>
      <c r="AJC59" s="3"/>
      <c r="AJD59" s="3"/>
      <c r="AJE59" s="3"/>
      <c r="AJF59" s="3"/>
      <c r="AJG59" s="3"/>
      <c r="AJH59" s="3"/>
      <c r="AJI59" s="3"/>
      <c r="AJJ59" s="3"/>
      <c r="AJK59" s="3"/>
      <c r="AJL59" s="3"/>
      <c r="AJM59" s="3"/>
      <c r="AJN59" s="3"/>
      <c r="AJO59" s="3"/>
      <c r="AJP59" s="3"/>
      <c r="AJQ59" s="3"/>
      <c r="AJR59" s="3"/>
      <c r="AJS59" s="3"/>
      <c r="AJT59" s="3"/>
      <c r="AJU59" s="3"/>
      <c r="AJV59" s="3"/>
      <c r="AJW59" s="3"/>
      <c r="AJX59" s="3"/>
      <c r="AJY59" s="3"/>
      <c r="AJZ59" s="3"/>
      <c r="AKA59" s="3"/>
      <c r="AKB59" s="3"/>
      <c r="AKC59" s="3"/>
      <c r="AKD59" s="3"/>
      <c r="AKE59" s="3"/>
      <c r="AKF59" s="3"/>
      <c r="AKG59" s="3"/>
      <c r="AKH59" s="3"/>
      <c r="AKI59" s="3"/>
      <c r="AKJ59" s="3"/>
      <c r="AKK59" s="3"/>
      <c r="AKL59" s="3"/>
      <c r="AKM59" s="3"/>
      <c r="AKN59" s="3"/>
      <c r="AKO59" s="3"/>
      <c r="AKP59" s="3"/>
      <c r="AKQ59" s="3"/>
      <c r="AKR59" s="3"/>
      <c r="AKS59" s="3"/>
      <c r="AKT59" s="3"/>
      <c r="AKU59" s="3"/>
      <c r="AKV59" s="3"/>
      <c r="AKW59" s="3"/>
      <c r="AKX59" s="3"/>
      <c r="AKY59" s="3"/>
      <c r="AKZ59" s="3"/>
      <c r="ALA59" s="3"/>
      <c r="ALB59" s="3"/>
      <c r="ALC59" s="3"/>
      <c r="ALD59" s="3"/>
      <c r="ALE59" s="3"/>
      <c r="ALF59" s="3"/>
      <c r="ALG59" s="3"/>
      <c r="ALH59" s="3"/>
      <c r="ALI59" s="3"/>
      <c r="ALJ59" s="3"/>
      <c r="ALK59" s="3"/>
      <c r="ALL59" s="3"/>
      <c r="ALM59" s="3"/>
      <c r="ALN59" s="3"/>
      <c r="ALO59" s="3"/>
      <c r="ALP59" s="3"/>
      <c r="ALQ59" s="3"/>
      <c r="ALR59" s="3"/>
      <c r="ALS59" s="3"/>
      <c r="ALT59" s="3"/>
      <c r="ALU59" s="3"/>
      <c r="ALV59" s="3"/>
      <c r="ALW59" s="3"/>
      <c r="ALX59" s="3"/>
      <c r="ALY59" s="3"/>
      <c r="ALZ59" s="3"/>
      <c r="AMA59" s="3"/>
      <c r="AMB59" s="3"/>
      <c r="AMC59" s="3"/>
      <c r="AMD59" s="3"/>
      <c r="AME59" s="3"/>
      <c r="AMF59" s="3"/>
      <c r="AMG59" s="3"/>
      <c r="AMH59" s="3"/>
      <c r="AMI59" s="3"/>
      <c r="AMJ59" s="3"/>
    </row>
    <row r="60" spans="1:1024" s="62" customFormat="1" ht="12.75" customHeight="1">
      <c r="A60" s="111"/>
      <c r="B60" s="3"/>
      <c r="C60" s="4"/>
      <c r="D60" s="5"/>
      <c r="E60" s="6"/>
      <c r="F60" s="67"/>
      <c r="G60" s="68"/>
      <c r="H60" s="3"/>
      <c r="I60" s="3"/>
      <c r="J60" s="3"/>
      <c r="K60" s="41"/>
      <c r="L60" s="3"/>
      <c r="M60" s="69"/>
      <c r="N60" s="29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  <c r="ADB60" s="3"/>
      <c r="ADC60" s="3"/>
      <c r="ADD60" s="3"/>
      <c r="ADE60" s="3"/>
      <c r="ADF60" s="3"/>
      <c r="ADG60" s="3"/>
      <c r="ADH60" s="3"/>
      <c r="ADI60" s="3"/>
      <c r="ADJ60" s="3"/>
      <c r="ADK60" s="3"/>
      <c r="ADL60" s="3"/>
      <c r="ADM60" s="3"/>
      <c r="ADN60" s="3"/>
      <c r="ADO60" s="3"/>
      <c r="ADP60" s="3"/>
      <c r="ADQ60" s="3"/>
      <c r="ADR60" s="3"/>
      <c r="ADS60" s="3"/>
      <c r="ADT60" s="3"/>
      <c r="ADU60" s="3"/>
      <c r="ADV60" s="3"/>
      <c r="ADW60" s="3"/>
      <c r="ADX60" s="3"/>
      <c r="ADY60" s="3"/>
      <c r="ADZ60" s="3"/>
      <c r="AEA60" s="3"/>
      <c r="AEB60" s="3"/>
      <c r="AEC60" s="3"/>
      <c r="AED60" s="3"/>
      <c r="AEE60" s="3"/>
      <c r="AEF60" s="3"/>
      <c r="AEG60" s="3"/>
      <c r="AEH60" s="3"/>
      <c r="AEI60" s="3"/>
      <c r="AEJ60" s="3"/>
      <c r="AEK60" s="3"/>
      <c r="AEL60" s="3"/>
      <c r="AEM60" s="3"/>
      <c r="AEN60" s="3"/>
      <c r="AEO60" s="3"/>
      <c r="AEP60" s="3"/>
      <c r="AEQ60" s="3"/>
      <c r="AER60" s="3"/>
      <c r="AES60" s="3"/>
      <c r="AET60" s="3"/>
      <c r="AEU60" s="3"/>
      <c r="AEV60" s="3"/>
      <c r="AEW60" s="3"/>
      <c r="AEX60" s="3"/>
      <c r="AEY60" s="3"/>
      <c r="AEZ60" s="3"/>
      <c r="AFA60" s="3"/>
      <c r="AFB60" s="3"/>
      <c r="AFC60" s="3"/>
      <c r="AFD60" s="3"/>
      <c r="AFE60" s="3"/>
      <c r="AFF60" s="3"/>
      <c r="AFG60" s="3"/>
      <c r="AFH60" s="3"/>
      <c r="AFI60" s="3"/>
      <c r="AFJ60" s="3"/>
      <c r="AFK60" s="3"/>
      <c r="AFL60" s="3"/>
      <c r="AFM60" s="3"/>
      <c r="AFN60" s="3"/>
      <c r="AFO60" s="3"/>
      <c r="AFP60" s="3"/>
      <c r="AFQ60" s="3"/>
      <c r="AFR60" s="3"/>
      <c r="AFS60" s="3"/>
      <c r="AFT60" s="3"/>
      <c r="AFU60" s="3"/>
      <c r="AFV60" s="3"/>
      <c r="AFW60" s="3"/>
      <c r="AFX60" s="3"/>
      <c r="AFY60" s="3"/>
      <c r="AFZ60" s="3"/>
      <c r="AGA60" s="3"/>
      <c r="AGB60" s="3"/>
      <c r="AGC60" s="3"/>
      <c r="AGD60" s="3"/>
      <c r="AGE60" s="3"/>
      <c r="AGF60" s="3"/>
      <c r="AGG60" s="3"/>
      <c r="AGH60" s="3"/>
      <c r="AGI60" s="3"/>
      <c r="AGJ60" s="3"/>
      <c r="AGK60" s="3"/>
      <c r="AGL60" s="3"/>
      <c r="AGM60" s="3"/>
      <c r="AGN60" s="3"/>
      <c r="AGO60" s="3"/>
      <c r="AGP60" s="3"/>
      <c r="AGQ60" s="3"/>
      <c r="AGR60" s="3"/>
      <c r="AGS60" s="3"/>
      <c r="AGT60" s="3"/>
      <c r="AGU60" s="3"/>
      <c r="AGV60" s="3"/>
      <c r="AGW60" s="3"/>
      <c r="AGX60" s="3"/>
      <c r="AGY60" s="3"/>
      <c r="AGZ60" s="3"/>
      <c r="AHA60" s="3"/>
      <c r="AHB60" s="3"/>
      <c r="AHC60" s="3"/>
      <c r="AHD60" s="3"/>
      <c r="AHE60" s="3"/>
      <c r="AHF60" s="3"/>
      <c r="AHG60" s="3"/>
      <c r="AHH60" s="3"/>
      <c r="AHI60" s="3"/>
      <c r="AHJ60" s="3"/>
      <c r="AHK60" s="3"/>
      <c r="AHL60" s="3"/>
      <c r="AHM60" s="3"/>
      <c r="AHN60" s="3"/>
      <c r="AHO60" s="3"/>
      <c r="AHP60" s="3"/>
      <c r="AHQ60" s="3"/>
      <c r="AHR60" s="3"/>
      <c r="AHS60" s="3"/>
      <c r="AHT60" s="3"/>
      <c r="AHU60" s="3"/>
      <c r="AHV60" s="3"/>
      <c r="AHW60" s="3"/>
      <c r="AHX60" s="3"/>
      <c r="AHY60" s="3"/>
      <c r="AHZ60" s="3"/>
      <c r="AIA60" s="3"/>
      <c r="AIB60" s="3"/>
      <c r="AIC60" s="3"/>
      <c r="AID60" s="3"/>
      <c r="AIE60" s="3"/>
      <c r="AIF60" s="3"/>
      <c r="AIG60" s="3"/>
      <c r="AIH60" s="3"/>
      <c r="AII60" s="3"/>
      <c r="AIJ60" s="3"/>
      <c r="AIK60" s="3"/>
      <c r="AIL60" s="3"/>
      <c r="AIM60" s="3"/>
      <c r="AIN60" s="3"/>
      <c r="AIO60" s="3"/>
      <c r="AIP60" s="3"/>
      <c r="AIQ60" s="3"/>
      <c r="AIR60" s="3"/>
      <c r="AIS60" s="3"/>
      <c r="AIT60" s="3"/>
      <c r="AIU60" s="3"/>
      <c r="AIV60" s="3"/>
      <c r="AIW60" s="3"/>
      <c r="AIX60" s="3"/>
      <c r="AIY60" s="3"/>
      <c r="AIZ60" s="3"/>
      <c r="AJA60" s="3"/>
      <c r="AJB60" s="3"/>
      <c r="AJC60" s="3"/>
      <c r="AJD60" s="3"/>
      <c r="AJE60" s="3"/>
      <c r="AJF60" s="3"/>
      <c r="AJG60" s="3"/>
      <c r="AJH60" s="3"/>
      <c r="AJI60" s="3"/>
      <c r="AJJ60" s="3"/>
      <c r="AJK60" s="3"/>
      <c r="AJL60" s="3"/>
      <c r="AJM60" s="3"/>
      <c r="AJN60" s="3"/>
      <c r="AJO60" s="3"/>
      <c r="AJP60" s="3"/>
      <c r="AJQ60" s="3"/>
      <c r="AJR60" s="3"/>
      <c r="AJS60" s="3"/>
      <c r="AJT60" s="3"/>
      <c r="AJU60" s="3"/>
      <c r="AJV60" s="3"/>
      <c r="AJW60" s="3"/>
      <c r="AJX60" s="3"/>
      <c r="AJY60" s="3"/>
      <c r="AJZ60" s="3"/>
      <c r="AKA60" s="3"/>
      <c r="AKB60" s="3"/>
      <c r="AKC60" s="3"/>
      <c r="AKD60" s="3"/>
      <c r="AKE60" s="3"/>
      <c r="AKF60" s="3"/>
      <c r="AKG60" s="3"/>
      <c r="AKH60" s="3"/>
      <c r="AKI60" s="3"/>
      <c r="AKJ60" s="3"/>
      <c r="AKK60" s="3"/>
      <c r="AKL60" s="3"/>
      <c r="AKM60" s="3"/>
      <c r="AKN60" s="3"/>
      <c r="AKO60" s="3"/>
      <c r="AKP60" s="3"/>
      <c r="AKQ60" s="3"/>
      <c r="AKR60" s="3"/>
      <c r="AKS60" s="3"/>
      <c r="AKT60" s="3"/>
      <c r="AKU60" s="3"/>
      <c r="AKV60" s="3"/>
      <c r="AKW60" s="3"/>
      <c r="AKX60" s="3"/>
      <c r="AKY60" s="3"/>
      <c r="AKZ60" s="3"/>
      <c r="ALA60" s="3"/>
      <c r="ALB60" s="3"/>
      <c r="ALC60" s="3"/>
      <c r="ALD60" s="3"/>
      <c r="ALE60" s="3"/>
      <c r="ALF60" s="3"/>
      <c r="ALG60" s="3"/>
      <c r="ALH60" s="3"/>
      <c r="ALI60" s="3"/>
      <c r="ALJ60" s="3"/>
      <c r="ALK60" s="3"/>
      <c r="ALL60" s="3"/>
      <c r="ALM60" s="3"/>
      <c r="ALN60" s="3"/>
      <c r="ALO60" s="3"/>
      <c r="ALP60" s="3"/>
      <c r="ALQ60" s="3"/>
      <c r="ALR60" s="3"/>
      <c r="ALS60" s="3"/>
      <c r="ALT60" s="3"/>
      <c r="ALU60" s="3"/>
      <c r="ALV60" s="3"/>
      <c r="ALW60" s="3"/>
      <c r="ALX60" s="3"/>
      <c r="ALY60" s="3"/>
      <c r="ALZ60" s="3"/>
      <c r="AMA60" s="3"/>
      <c r="AMB60" s="3"/>
      <c r="AMC60" s="3"/>
      <c r="AMD60" s="3"/>
      <c r="AME60" s="3"/>
      <c r="AMF60" s="3"/>
      <c r="AMG60" s="3"/>
      <c r="AMH60" s="3"/>
      <c r="AMI60" s="3"/>
      <c r="AMJ60" s="3"/>
    </row>
    <row r="61" spans="1:1024" s="73" customFormat="1" ht="12.75" customHeight="1">
      <c r="A61" s="111"/>
      <c r="B61" s="29" t="s">
        <v>95</v>
      </c>
      <c r="C61" s="70"/>
      <c r="D61" s="71"/>
      <c r="E61" s="72"/>
      <c r="F61" s="72"/>
      <c r="G61" s="72"/>
      <c r="K61" s="70"/>
      <c r="N61" s="120" t="s">
        <v>85</v>
      </c>
    </row>
    <row r="62" spans="1:1024" s="73" customFormat="1" ht="38.25">
      <c r="A62" s="111"/>
      <c r="C62" s="74" t="s">
        <v>1</v>
      </c>
      <c r="D62" s="39" t="s">
        <v>28</v>
      </c>
      <c r="E62" s="74" t="s">
        <v>3</v>
      </c>
      <c r="F62" s="10" t="s">
        <v>57</v>
      </c>
      <c r="G62" s="74" t="s">
        <v>4</v>
      </c>
      <c r="H62" s="74" t="s">
        <v>5</v>
      </c>
      <c r="I62" s="74" t="s">
        <v>6</v>
      </c>
      <c r="J62" s="74" t="s">
        <v>7</v>
      </c>
      <c r="K62" s="74" t="s">
        <v>8</v>
      </c>
      <c r="L62" s="74" t="s">
        <v>9</v>
      </c>
      <c r="M62" s="74" t="s">
        <v>10</v>
      </c>
      <c r="N62" s="120"/>
    </row>
    <row r="63" spans="1:1024" s="73" customFormat="1">
      <c r="A63" s="111"/>
      <c r="C63" s="66" t="s">
        <v>26</v>
      </c>
      <c r="D63" s="75" t="s">
        <v>30</v>
      </c>
      <c r="E63" s="76" t="s">
        <v>20</v>
      </c>
      <c r="F63" s="63">
        <v>10453.333333333334</v>
      </c>
      <c r="G63" s="77"/>
      <c r="H63" s="78"/>
      <c r="I63" s="78"/>
      <c r="J63" s="79"/>
      <c r="K63" s="80"/>
      <c r="L63" s="79" t="str">
        <f>IF(OR(K63=15,K63=21),ROUND(J63*(1+(K63/100)),2),"vyplňte DPH")</f>
        <v>vyplňte DPH</v>
      </c>
      <c r="M63" s="18" t="e">
        <f>L63*F63</f>
        <v>#VALUE!</v>
      </c>
      <c r="N63" s="120"/>
    </row>
    <row r="64" spans="1:1024" s="73" customFormat="1">
      <c r="A64" s="111"/>
      <c r="C64" s="66" t="s">
        <v>29</v>
      </c>
      <c r="D64" s="75" t="s">
        <v>30</v>
      </c>
      <c r="E64" s="76" t="s">
        <v>20</v>
      </c>
      <c r="F64" s="63">
        <v>44938.666666666679</v>
      </c>
      <c r="G64" s="77"/>
      <c r="H64" s="78"/>
      <c r="I64" s="78"/>
      <c r="J64" s="79"/>
      <c r="K64" s="80"/>
      <c r="L64" s="79" t="str">
        <f t="shared" ref="L64:L65" si="2">IF(OR(K64=15,K64=21),ROUND(J64*(1+(K64/100)),2),"vyplňte DPH")</f>
        <v>vyplňte DPH</v>
      </c>
      <c r="M64" s="18" t="e">
        <f t="shared" ref="M64:M65" si="3">L64*F64</f>
        <v>#VALUE!</v>
      </c>
      <c r="N64" s="120"/>
      <c r="O64" s="7" t="s">
        <v>81</v>
      </c>
    </row>
    <row r="65" spans="1:1024" s="73" customFormat="1">
      <c r="A65" s="111"/>
      <c r="C65" s="66" t="s">
        <v>79</v>
      </c>
      <c r="D65" s="75" t="s">
        <v>30</v>
      </c>
      <c r="E65" s="76" t="s">
        <v>20</v>
      </c>
      <c r="F65" s="63">
        <v>1866.6666666666661</v>
      </c>
      <c r="G65" s="77"/>
      <c r="H65" s="78"/>
      <c r="I65" s="78"/>
      <c r="J65" s="79"/>
      <c r="K65" s="80"/>
      <c r="L65" s="79" t="str">
        <f t="shared" si="2"/>
        <v>vyplňte DPH</v>
      </c>
      <c r="M65" s="18" t="e">
        <f t="shared" si="3"/>
        <v>#VALUE!</v>
      </c>
      <c r="N65" s="120"/>
    </row>
    <row r="66" spans="1:1024" s="73" customFormat="1" ht="12.75" customHeight="1" thickBot="1">
      <c r="A66" s="111"/>
      <c r="C66" s="81"/>
      <c r="D66" s="20"/>
      <c r="E66" s="82"/>
      <c r="F66" s="82"/>
      <c r="G66" s="82"/>
      <c r="H66" s="83"/>
      <c r="I66" s="83"/>
      <c r="J66" s="83"/>
      <c r="K66" s="81"/>
      <c r="L66" s="83"/>
      <c r="M66" s="83"/>
    </row>
    <row r="67" spans="1:1024" s="73" customFormat="1" ht="12.75" customHeight="1" thickBot="1">
      <c r="A67" s="111"/>
      <c r="B67" s="29"/>
      <c r="C67" s="81"/>
      <c r="D67" s="20"/>
      <c r="E67" s="82"/>
      <c r="F67" s="82"/>
      <c r="G67" s="100"/>
      <c r="H67" s="83"/>
      <c r="I67" s="83"/>
      <c r="J67" s="83"/>
      <c r="K67" s="81"/>
      <c r="L67" s="83"/>
      <c r="M67" s="99" t="e">
        <f>SUM(M63:M65)</f>
        <v>#VALUE!</v>
      </c>
    </row>
    <row r="68" spans="1:1024" s="73" customFormat="1" ht="12.75" customHeight="1">
      <c r="A68" s="111"/>
      <c r="C68" s="70"/>
      <c r="D68" s="5"/>
      <c r="E68" s="72"/>
      <c r="F68" s="67"/>
      <c r="G68" s="68"/>
      <c r="K68" s="41"/>
      <c r="M68" s="69"/>
      <c r="N68" s="29"/>
    </row>
    <row r="69" spans="1:1024" s="73" customFormat="1" ht="12.75" customHeight="1">
      <c r="A69" s="111"/>
      <c r="C69" s="70"/>
      <c r="D69" s="5"/>
      <c r="E69" s="72"/>
      <c r="F69" s="67"/>
      <c r="G69" s="68"/>
      <c r="K69" s="101" t="s">
        <v>96</v>
      </c>
      <c r="L69" s="101"/>
      <c r="M69" s="102" t="e">
        <f>M50+M58+M67</f>
        <v>#VALUE!</v>
      </c>
      <c r="N69" s="29"/>
    </row>
    <row r="70" spans="1:1024" s="73" customFormat="1" ht="12.75" customHeight="1">
      <c r="A70" s="111"/>
      <c r="C70" s="70"/>
      <c r="D70" s="5"/>
      <c r="E70" s="72"/>
      <c r="F70" s="67"/>
      <c r="G70" s="68"/>
      <c r="K70" s="41"/>
      <c r="M70" s="69"/>
      <c r="N70" s="29"/>
    </row>
    <row r="71" spans="1:1024" s="73" customFormat="1" ht="12.75" customHeight="1">
      <c r="A71" s="85"/>
      <c r="C71" s="70"/>
      <c r="D71" s="5"/>
      <c r="E71" s="72"/>
      <c r="F71" s="67"/>
      <c r="G71" s="68"/>
      <c r="K71" s="41"/>
      <c r="M71" s="69"/>
      <c r="N71" s="29"/>
    </row>
    <row r="72" spans="1:1024" s="73" customFormat="1" ht="12.75" customHeight="1">
      <c r="A72" s="85"/>
      <c r="C72" s="70"/>
      <c r="D72" s="5"/>
      <c r="E72" s="72"/>
      <c r="F72" s="67"/>
      <c r="G72" s="68"/>
      <c r="K72" s="41"/>
      <c r="M72" s="69"/>
      <c r="N72" s="29"/>
    </row>
    <row r="73" spans="1:1024" s="62" customFormat="1" ht="15.75">
      <c r="A73" s="89" t="s">
        <v>97</v>
      </c>
      <c r="B73" s="2"/>
      <c r="C73" s="8"/>
      <c r="D73" s="9"/>
      <c r="E73" s="84"/>
      <c r="F73" s="6"/>
      <c r="G73" s="6"/>
      <c r="H73" s="3"/>
      <c r="I73" s="113"/>
      <c r="J73" s="113"/>
      <c r="K73" s="4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  <c r="VM73" s="3"/>
      <c r="VN73" s="3"/>
      <c r="VO73" s="3"/>
      <c r="VP73" s="3"/>
      <c r="VQ73" s="3"/>
      <c r="VR73" s="3"/>
      <c r="VS73" s="3"/>
      <c r="VT73" s="3"/>
      <c r="VU73" s="3"/>
      <c r="VV73" s="3"/>
      <c r="VW73" s="3"/>
      <c r="VX73" s="3"/>
      <c r="VY73" s="3"/>
      <c r="VZ73" s="3"/>
      <c r="WA73" s="3"/>
      <c r="WB73" s="3"/>
      <c r="WC73" s="3"/>
      <c r="WD73" s="3"/>
      <c r="WE73" s="3"/>
      <c r="WF73" s="3"/>
      <c r="WG73" s="3"/>
      <c r="WH73" s="3"/>
      <c r="WI73" s="3"/>
      <c r="WJ73" s="3"/>
      <c r="WK73" s="3"/>
      <c r="WL73" s="3"/>
      <c r="WM73" s="3"/>
      <c r="WN73" s="3"/>
      <c r="WO73" s="3"/>
      <c r="WP73" s="3"/>
      <c r="WQ73" s="3"/>
      <c r="WR73" s="3"/>
      <c r="WS73" s="3"/>
      <c r="WT73" s="3"/>
      <c r="WU73" s="3"/>
      <c r="WV73" s="3"/>
      <c r="WW73" s="3"/>
      <c r="WX73" s="3"/>
      <c r="WY73" s="3"/>
      <c r="WZ73" s="3"/>
      <c r="XA73" s="3"/>
      <c r="XB73" s="3"/>
      <c r="XC73" s="3"/>
      <c r="XD73" s="3"/>
      <c r="XE73" s="3"/>
      <c r="XF73" s="3"/>
      <c r="XG73" s="3"/>
      <c r="XH73" s="3"/>
      <c r="XI73" s="3"/>
      <c r="XJ73" s="3"/>
      <c r="XK73" s="3"/>
      <c r="XL73" s="3"/>
      <c r="XM73" s="3"/>
      <c r="XN73" s="3"/>
      <c r="XO73" s="3"/>
      <c r="XP73" s="3"/>
      <c r="XQ73" s="3"/>
      <c r="XR73" s="3"/>
      <c r="XS73" s="3"/>
      <c r="XT73" s="3"/>
      <c r="XU73" s="3"/>
      <c r="XV73" s="3"/>
      <c r="XW73" s="3"/>
      <c r="XX73" s="3"/>
      <c r="XY73" s="3"/>
      <c r="XZ73" s="3"/>
      <c r="YA73" s="3"/>
      <c r="YB73" s="3"/>
      <c r="YC73" s="3"/>
      <c r="YD73" s="3"/>
      <c r="YE73" s="3"/>
      <c r="YF73" s="3"/>
      <c r="YG73" s="3"/>
      <c r="YH73" s="3"/>
      <c r="YI73" s="3"/>
      <c r="YJ73" s="3"/>
      <c r="YK73" s="3"/>
      <c r="YL73" s="3"/>
      <c r="YM73" s="3"/>
      <c r="YN73" s="3"/>
      <c r="YO73" s="3"/>
      <c r="YP73" s="3"/>
      <c r="YQ73" s="3"/>
      <c r="YR73" s="3"/>
      <c r="YS73" s="3"/>
      <c r="YT73" s="3"/>
      <c r="YU73" s="3"/>
      <c r="YV73" s="3"/>
      <c r="YW73" s="3"/>
      <c r="YX73" s="3"/>
      <c r="YY73" s="3"/>
      <c r="YZ73" s="3"/>
      <c r="ZA73" s="3"/>
      <c r="ZB73" s="3"/>
      <c r="ZC73" s="3"/>
      <c r="ZD73" s="3"/>
      <c r="ZE73" s="3"/>
      <c r="ZF73" s="3"/>
      <c r="ZG73" s="3"/>
      <c r="ZH73" s="3"/>
      <c r="ZI73" s="3"/>
      <c r="ZJ73" s="3"/>
      <c r="ZK73" s="3"/>
      <c r="ZL73" s="3"/>
      <c r="ZM73" s="3"/>
      <c r="ZN73" s="3"/>
      <c r="ZO73" s="3"/>
      <c r="ZP73" s="3"/>
      <c r="ZQ73" s="3"/>
      <c r="ZR73" s="3"/>
      <c r="ZS73" s="3"/>
      <c r="ZT73" s="3"/>
      <c r="ZU73" s="3"/>
      <c r="ZV73" s="3"/>
      <c r="ZW73" s="3"/>
      <c r="ZX73" s="3"/>
      <c r="ZY73" s="3"/>
      <c r="ZZ73" s="3"/>
      <c r="AAA73" s="3"/>
      <c r="AAB73" s="3"/>
      <c r="AAC73" s="3"/>
      <c r="AAD73" s="3"/>
      <c r="AAE73" s="3"/>
      <c r="AAF73" s="3"/>
      <c r="AAG73" s="3"/>
      <c r="AAH73" s="3"/>
      <c r="AAI73" s="3"/>
      <c r="AAJ73" s="3"/>
      <c r="AAK73" s="3"/>
      <c r="AAL73" s="3"/>
      <c r="AAM73" s="3"/>
      <c r="AAN73" s="3"/>
      <c r="AAO73" s="3"/>
      <c r="AAP73" s="3"/>
      <c r="AAQ73" s="3"/>
      <c r="AAR73" s="3"/>
      <c r="AAS73" s="3"/>
      <c r="AAT73" s="3"/>
      <c r="AAU73" s="3"/>
      <c r="AAV73" s="3"/>
      <c r="AAW73" s="3"/>
      <c r="AAX73" s="3"/>
      <c r="AAY73" s="3"/>
      <c r="AAZ73" s="3"/>
      <c r="ABA73" s="3"/>
      <c r="ABB73" s="3"/>
      <c r="ABC73" s="3"/>
      <c r="ABD73" s="3"/>
      <c r="ABE73" s="3"/>
      <c r="ABF73" s="3"/>
      <c r="ABG73" s="3"/>
      <c r="ABH73" s="3"/>
      <c r="ABI73" s="3"/>
      <c r="ABJ73" s="3"/>
      <c r="ABK73" s="3"/>
      <c r="ABL73" s="3"/>
      <c r="ABM73" s="3"/>
      <c r="ABN73" s="3"/>
      <c r="ABO73" s="3"/>
      <c r="ABP73" s="3"/>
      <c r="ABQ73" s="3"/>
      <c r="ABR73" s="3"/>
      <c r="ABS73" s="3"/>
      <c r="ABT73" s="3"/>
      <c r="ABU73" s="3"/>
      <c r="ABV73" s="3"/>
      <c r="ABW73" s="3"/>
      <c r="ABX73" s="3"/>
      <c r="ABY73" s="3"/>
      <c r="ABZ73" s="3"/>
      <c r="ACA73" s="3"/>
      <c r="ACB73" s="3"/>
      <c r="ACC73" s="3"/>
      <c r="ACD73" s="3"/>
      <c r="ACE73" s="3"/>
      <c r="ACF73" s="3"/>
      <c r="ACG73" s="3"/>
      <c r="ACH73" s="3"/>
      <c r="ACI73" s="3"/>
      <c r="ACJ73" s="3"/>
      <c r="ACK73" s="3"/>
      <c r="ACL73" s="3"/>
      <c r="ACM73" s="3"/>
      <c r="ACN73" s="3"/>
      <c r="ACO73" s="3"/>
      <c r="ACP73" s="3"/>
      <c r="ACQ73" s="3"/>
      <c r="ACR73" s="3"/>
      <c r="ACS73" s="3"/>
      <c r="ACT73" s="3"/>
      <c r="ACU73" s="3"/>
      <c r="ACV73" s="3"/>
      <c r="ACW73" s="3"/>
      <c r="ACX73" s="3"/>
      <c r="ACY73" s="3"/>
      <c r="ACZ73" s="3"/>
      <c r="ADA73" s="3"/>
      <c r="ADB73" s="3"/>
      <c r="ADC73" s="3"/>
      <c r="ADD73" s="3"/>
      <c r="ADE73" s="3"/>
      <c r="ADF73" s="3"/>
      <c r="ADG73" s="3"/>
      <c r="ADH73" s="3"/>
      <c r="ADI73" s="3"/>
      <c r="ADJ73" s="3"/>
      <c r="ADK73" s="3"/>
      <c r="ADL73" s="3"/>
      <c r="ADM73" s="3"/>
      <c r="ADN73" s="3"/>
      <c r="ADO73" s="3"/>
      <c r="ADP73" s="3"/>
      <c r="ADQ73" s="3"/>
      <c r="ADR73" s="3"/>
      <c r="ADS73" s="3"/>
      <c r="ADT73" s="3"/>
      <c r="ADU73" s="3"/>
      <c r="ADV73" s="3"/>
      <c r="ADW73" s="3"/>
      <c r="ADX73" s="3"/>
      <c r="ADY73" s="3"/>
      <c r="ADZ73" s="3"/>
      <c r="AEA73" s="3"/>
      <c r="AEB73" s="3"/>
      <c r="AEC73" s="3"/>
      <c r="AED73" s="3"/>
      <c r="AEE73" s="3"/>
      <c r="AEF73" s="3"/>
      <c r="AEG73" s="3"/>
      <c r="AEH73" s="3"/>
      <c r="AEI73" s="3"/>
      <c r="AEJ73" s="3"/>
      <c r="AEK73" s="3"/>
      <c r="AEL73" s="3"/>
      <c r="AEM73" s="3"/>
      <c r="AEN73" s="3"/>
      <c r="AEO73" s="3"/>
      <c r="AEP73" s="3"/>
      <c r="AEQ73" s="3"/>
      <c r="AER73" s="3"/>
      <c r="AES73" s="3"/>
      <c r="AET73" s="3"/>
      <c r="AEU73" s="3"/>
      <c r="AEV73" s="3"/>
      <c r="AEW73" s="3"/>
      <c r="AEX73" s="3"/>
      <c r="AEY73" s="3"/>
      <c r="AEZ73" s="3"/>
      <c r="AFA73" s="3"/>
      <c r="AFB73" s="3"/>
      <c r="AFC73" s="3"/>
      <c r="AFD73" s="3"/>
      <c r="AFE73" s="3"/>
      <c r="AFF73" s="3"/>
      <c r="AFG73" s="3"/>
      <c r="AFH73" s="3"/>
      <c r="AFI73" s="3"/>
      <c r="AFJ73" s="3"/>
      <c r="AFK73" s="3"/>
      <c r="AFL73" s="3"/>
      <c r="AFM73" s="3"/>
      <c r="AFN73" s="3"/>
      <c r="AFO73" s="3"/>
      <c r="AFP73" s="3"/>
      <c r="AFQ73" s="3"/>
      <c r="AFR73" s="3"/>
      <c r="AFS73" s="3"/>
      <c r="AFT73" s="3"/>
      <c r="AFU73" s="3"/>
      <c r="AFV73" s="3"/>
      <c r="AFW73" s="3"/>
      <c r="AFX73" s="3"/>
      <c r="AFY73" s="3"/>
      <c r="AFZ73" s="3"/>
      <c r="AGA73" s="3"/>
      <c r="AGB73" s="3"/>
      <c r="AGC73" s="3"/>
      <c r="AGD73" s="3"/>
      <c r="AGE73" s="3"/>
      <c r="AGF73" s="3"/>
      <c r="AGG73" s="3"/>
      <c r="AGH73" s="3"/>
      <c r="AGI73" s="3"/>
      <c r="AGJ73" s="3"/>
      <c r="AGK73" s="3"/>
      <c r="AGL73" s="3"/>
      <c r="AGM73" s="3"/>
      <c r="AGN73" s="3"/>
      <c r="AGO73" s="3"/>
      <c r="AGP73" s="3"/>
      <c r="AGQ73" s="3"/>
      <c r="AGR73" s="3"/>
      <c r="AGS73" s="3"/>
      <c r="AGT73" s="3"/>
      <c r="AGU73" s="3"/>
      <c r="AGV73" s="3"/>
      <c r="AGW73" s="3"/>
      <c r="AGX73" s="3"/>
      <c r="AGY73" s="3"/>
      <c r="AGZ73" s="3"/>
      <c r="AHA73" s="3"/>
      <c r="AHB73" s="3"/>
      <c r="AHC73" s="3"/>
      <c r="AHD73" s="3"/>
      <c r="AHE73" s="3"/>
      <c r="AHF73" s="3"/>
      <c r="AHG73" s="3"/>
      <c r="AHH73" s="3"/>
      <c r="AHI73" s="3"/>
      <c r="AHJ73" s="3"/>
      <c r="AHK73" s="3"/>
      <c r="AHL73" s="3"/>
      <c r="AHM73" s="3"/>
      <c r="AHN73" s="3"/>
      <c r="AHO73" s="3"/>
      <c r="AHP73" s="3"/>
      <c r="AHQ73" s="3"/>
      <c r="AHR73" s="3"/>
      <c r="AHS73" s="3"/>
      <c r="AHT73" s="3"/>
      <c r="AHU73" s="3"/>
      <c r="AHV73" s="3"/>
      <c r="AHW73" s="3"/>
      <c r="AHX73" s="3"/>
      <c r="AHY73" s="3"/>
      <c r="AHZ73" s="3"/>
      <c r="AIA73" s="3"/>
      <c r="AIB73" s="3"/>
      <c r="AIC73" s="3"/>
      <c r="AID73" s="3"/>
      <c r="AIE73" s="3"/>
      <c r="AIF73" s="3"/>
      <c r="AIG73" s="3"/>
      <c r="AIH73" s="3"/>
      <c r="AII73" s="3"/>
      <c r="AIJ73" s="3"/>
      <c r="AIK73" s="3"/>
      <c r="AIL73" s="3"/>
      <c r="AIM73" s="3"/>
      <c r="AIN73" s="3"/>
      <c r="AIO73" s="3"/>
      <c r="AIP73" s="3"/>
      <c r="AIQ73" s="3"/>
      <c r="AIR73" s="3"/>
      <c r="AIS73" s="3"/>
      <c r="AIT73" s="3"/>
      <c r="AIU73" s="3"/>
      <c r="AIV73" s="3"/>
      <c r="AIW73" s="3"/>
      <c r="AIX73" s="3"/>
      <c r="AIY73" s="3"/>
      <c r="AIZ73" s="3"/>
      <c r="AJA73" s="3"/>
      <c r="AJB73" s="3"/>
      <c r="AJC73" s="3"/>
      <c r="AJD73" s="3"/>
      <c r="AJE73" s="3"/>
      <c r="AJF73" s="3"/>
      <c r="AJG73" s="3"/>
      <c r="AJH73" s="3"/>
      <c r="AJI73" s="3"/>
      <c r="AJJ73" s="3"/>
      <c r="AJK73" s="3"/>
      <c r="AJL73" s="3"/>
      <c r="AJM73" s="3"/>
      <c r="AJN73" s="3"/>
      <c r="AJO73" s="3"/>
      <c r="AJP73" s="3"/>
      <c r="AJQ73" s="3"/>
      <c r="AJR73" s="3"/>
      <c r="AJS73" s="3"/>
      <c r="AJT73" s="3"/>
      <c r="AJU73" s="3"/>
      <c r="AJV73" s="3"/>
      <c r="AJW73" s="3"/>
      <c r="AJX73" s="3"/>
      <c r="AJY73" s="3"/>
      <c r="AJZ73" s="3"/>
      <c r="AKA73" s="3"/>
      <c r="AKB73" s="3"/>
      <c r="AKC73" s="3"/>
      <c r="AKD73" s="3"/>
      <c r="AKE73" s="3"/>
      <c r="AKF73" s="3"/>
      <c r="AKG73" s="3"/>
      <c r="AKH73" s="3"/>
      <c r="AKI73" s="3"/>
      <c r="AKJ73" s="3"/>
      <c r="AKK73" s="3"/>
      <c r="AKL73" s="3"/>
      <c r="AKM73" s="3"/>
      <c r="AKN73" s="3"/>
      <c r="AKO73" s="3"/>
      <c r="AKP73" s="3"/>
      <c r="AKQ73" s="3"/>
      <c r="AKR73" s="3"/>
      <c r="AKS73" s="3"/>
      <c r="AKT73" s="3"/>
      <c r="AKU73" s="3"/>
      <c r="AKV73" s="3"/>
      <c r="AKW73" s="3"/>
      <c r="AKX73" s="3"/>
      <c r="AKY73" s="3"/>
      <c r="AKZ73" s="3"/>
      <c r="ALA73" s="3"/>
      <c r="ALB73" s="3"/>
      <c r="ALC73" s="3"/>
      <c r="ALD73" s="3"/>
      <c r="ALE73" s="3"/>
      <c r="ALF73" s="3"/>
      <c r="ALG73" s="3"/>
      <c r="ALH73" s="3"/>
      <c r="ALI73" s="3"/>
      <c r="ALJ73" s="3"/>
      <c r="ALK73" s="3"/>
      <c r="ALL73" s="3"/>
      <c r="ALM73" s="3"/>
      <c r="ALN73" s="3"/>
      <c r="ALO73" s="3"/>
      <c r="ALP73" s="3"/>
      <c r="ALQ73" s="3"/>
      <c r="ALR73" s="3"/>
      <c r="ALS73" s="3"/>
      <c r="ALT73" s="3"/>
      <c r="ALU73" s="3"/>
      <c r="ALV73" s="3"/>
      <c r="ALW73" s="3"/>
      <c r="ALX73" s="3"/>
      <c r="ALY73" s="3"/>
      <c r="ALZ73" s="3"/>
      <c r="AMA73" s="3"/>
      <c r="AMB73" s="3"/>
      <c r="AMC73" s="3"/>
      <c r="AMD73" s="3"/>
      <c r="AME73" s="3"/>
      <c r="AMF73" s="3"/>
      <c r="AMG73" s="3"/>
      <c r="AMH73" s="3"/>
      <c r="AMI73" s="3"/>
      <c r="AMJ73" s="3"/>
    </row>
    <row r="74" spans="1:1024" s="62" customFormat="1" ht="12.75">
      <c r="A74" s="3"/>
      <c r="B74" s="29" t="s">
        <v>98</v>
      </c>
      <c r="C74" s="4"/>
      <c r="D74" s="5"/>
      <c r="E74" s="6"/>
      <c r="F74" s="6"/>
      <c r="G74" s="6"/>
      <c r="H74" s="3"/>
      <c r="I74" s="3"/>
      <c r="J74" s="3"/>
      <c r="K74" s="4"/>
      <c r="L74" s="3"/>
      <c r="M74" s="3"/>
      <c r="N74" s="107" t="s">
        <v>86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3"/>
      <c r="NE74" s="3"/>
      <c r="NF74" s="3"/>
      <c r="NG74" s="3"/>
      <c r="NH74" s="3"/>
      <c r="NI74" s="3"/>
      <c r="NJ74" s="3"/>
      <c r="NK74" s="3"/>
      <c r="NL74" s="3"/>
      <c r="NM74" s="3"/>
      <c r="NN74" s="3"/>
      <c r="NO74" s="3"/>
      <c r="NP74" s="3"/>
      <c r="NQ74" s="3"/>
      <c r="NR74" s="3"/>
      <c r="NS74" s="3"/>
      <c r="NT74" s="3"/>
      <c r="NU74" s="3"/>
      <c r="NV74" s="3"/>
      <c r="NW74" s="3"/>
      <c r="NX74" s="3"/>
      <c r="NY74" s="3"/>
      <c r="NZ74" s="3"/>
      <c r="OA74" s="3"/>
      <c r="OB74" s="3"/>
      <c r="OC74" s="3"/>
      <c r="OD74" s="3"/>
      <c r="OE74" s="3"/>
      <c r="OF74" s="3"/>
      <c r="OG74" s="3"/>
      <c r="OH74" s="3"/>
      <c r="OI74" s="3"/>
      <c r="OJ74" s="3"/>
      <c r="OK74" s="3"/>
      <c r="OL74" s="3"/>
      <c r="OM74" s="3"/>
      <c r="ON74" s="3"/>
      <c r="OO74" s="3"/>
      <c r="OP74" s="3"/>
      <c r="OQ74" s="3"/>
      <c r="OR74" s="3"/>
      <c r="OS74" s="3"/>
      <c r="OT74" s="3"/>
      <c r="OU74" s="3"/>
      <c r="OV74" s="3"/>
      <c r="OW74" s="3"/>
      <c r="OX74" s="3"/>
      <c r="OY74" s="3"/>
      <c r="OZ74" s="3"/>
      <c r="PA74" s="3"/>
      <c r="PB74" s="3"/>
      <c r="PC74" s="3"/>
      <c r="PD74" s="3"/>
      <c r="PE74" s="3"/>
      <c r="PF74" s="3"/>
      <c r="PG74" s="3"/>
      <c r="PH74" s="3"/>
      <c r="PI74" s="3"/>
      <c r="PJ74" s="3"/>
      <c r="PK74" s="3"/>
      <c r="PL74" s="3"/>
      <c r="PM74" s="3"/>
      <c r="PN74" s="3"/>
      <c r="PO74" s="3"/>
      <c r="PP74" s="3"/>
      <c r="PQ74" s="3"/>
      <c r="PR74" s="3"/>
      <c r="PS74" s="3"/>
      <c r="PT74" s="3"/>
      <c r="PU74" s="3"/>
      <c r="PV74" s="3"/>
      <c r="PW74" s="3"/>
      <c r="PX74" s="3"/>
      <c r="PY74" s="3"/>
      <c r="PZ74" s="3"/>
      <c r="QA74" s="3"/>
      <c r="QB74" s="3"/>
      <c r="QC74" s="3"/>
      <c r="QD74" s="3"/>
      <c r="QE74" s="3"/>
      <c r="QF74" s="3"/>
      <c r="QG74" s="3"/>
      <c r="QH74" s="3"/>
      <c r="QI74" s="3"/>
      <c r="QJ74" s="3"/>
      <c r="QK74" s="3"/>
      <c r="QL74" s="3"/>
      <c r="QM74" s="3"/>
      <c r="QN74" s="3"/>
      <c r="QO74" s="3"/>
      <c r="QP74" s="3"/>
      <c r="QQ74" s="3"/>
      <c r="QR74" s="3"/>
      <c r="QS74" s="3"/>
      <c r="QT74" s="3"/>
      <c r="QU74" s="3"/>
      <c r="QV74" s="3"/>
      <c r="QW74" s="3"/>
      <c r="QX74" s="3"/>
      <c r="QY74" s="3"/>
      <c r="QZ74" s="3"/>
      <c r="RA74" s="3"/>
      <c r="RB74" s="3"/>
      <c r="RC74" s="3"/>
      <c r="RD74" s="3"/>
      <c r="RE74" s="3"/>
      <c r="RF74" s="3"/>
      <c r="RG74" s="3"/>
      <c r="RH74" s="3"/>
      <c r="RI74" s="3"/>
      <c r="RJ74" s="3"/>
      <c r="RK74" s="3"/>
      <c r="RL74" s="3"/>
      <c r="RM74" s="3"/>
      <c r="RN74" s="3"/>
      <c r="RO74" s="3"/>
      <c r="RP74" s="3"/>
      <c r="RQ74" s="3"/>
      <c r="RR74" s="3"/>
      <c r="RS74" s="3"/>
      <c r="RT74" s="3"/>
      <c r="RU74" s="3"/>
      <c r="RV74" s="3"/>
      <c r="RW74" s="3"/>
      <c r="RX74" s="3"/>
      <c r="RY74" s="3"/>
      <c r="RZ74" s="3"/>
      <c r="SA74" s="3"/>
      <c r="SB74" s="3"/>
      <c r="SC74" s="3"/>
      <c r="SD74" s="3"/>
      <c r="SE74" s="3"/>
      <c r="SF74" s="3"/>
      <c r="SG74" s="3"/>
      <c r="SH74" s="3"/>
      <c r="SI74" s="3"/>
      <c r="SJ74" s="3"/>
      <c r="SK74" s="3"/>
      <c r="SL74" s="3"/>
      <c r="SM74" s="3"/>
      <c r="SN74" s="3"/>
      <c r="SO74" s="3"/>
      <c r="SP74" s="3"/>
      <c r="SQ74" s="3"/>
      <c r="SR74" s="3"/>
      <c r="SS74" s="3"/>
      <c r="ST74" s="3"/>
      <c r="SU74" s="3"/>
      <c r="SV74" s="3"/>
      <c r="SW74" s="3"/>
      <c r="SX74" s="3"/>
      <c r="SY74" s="3"/>
      <c r="SZ74" s="3"/>
      <c r="TA74" s="3"/>
      <c r="TB74" s="3"/>
      <c r="TC74" s="3"/>
      <c r="TD74" s="3"/>
      <c r="TE74" s="3"/>
      <c r="TF74" s="3"/>
      <c r="TG74" s="3"/>
      <c r="TH74" s="3"/>
      <c r="TI74" s="3"/>
      <c r="TJ74" s="3"/>
      <c r="TK74" s="3"/>
      <c r="TL74" s="3"/>
      <c r="TM74" s="3"/>
      <c r="TN74" s="3"/>
      <c r="TO74" s="3"/>
      <c r="TP74" s="3"/>
      <c r="TQ74" s="3"/>
      <c r="TR74" s="3"/>
      <c r="TS74" s="3"/>
      <c r="TT74" s="3"/>
      <c r="TU74" s="3"/>
      <c r="TV74" s="3"/>
      <c r="TW74" s="3"/>
      <c r="TX74" s="3"/>
      <c r="TY74" s="3"/>
      <c r="TZ74" s="3"/>
      <c r="UA74" s="3"/>
      <c r="UB74" s="3"/>
      <c r="UC74" s="3"/>
      <c r="UD74" s="3"/>
      <c r="UE74" s="3"/>
      <c r="UF74" s="3"/>
      <c r="UG74" s="3"/>
      <c r="UH74" s="3"/>
      <c r="UI74" s="3"/>
      <c r="UJ74" s="3"/>
      <c r="UK74" s="3"/>
      <c r="UL74" s="3"/>
      <c r="UM74" s="3"/>
      <c r="UN74" s="3"/>
      <c r="UO74" s="3"/>
      <c r="UP74" s="3"/>
      <c r="UQ74" s="3"/>
      <c r="UR74" s="3"/>
      <c r="US74" s="3"/>
      <c r="UT74" s="3"/>
      <c r="UU74" s="3"/>
      <c r="UV74" s="3"/>
      <c r="UW74" s="3"/>
      <c r="UX74" s="3"/>
      <c r="UY74" s="3"/>
      <c r="UZ74" s="3"/>
      <c r="VA74" s="3"/>
      <c r="VB74" s="3"/>
      <c r="VC74" s="3"/>
      <c r="VD74" s="3"/>
      <c r="VE74" s="3"/>
      <c r="VF74" s="3"/>
      <c r="VG74" s="3"/>
      <c r="VH74" s="3"/>
      <c r="VI74" s="3"/>
      <c r="VJ74" s="3"/>
      <c r="VK74" s="3"/>
      <c r="VL74" s="3"/>
      <c r="VM74" s="3"/>
      <c r="VN74" s="3"/>
      <c r="VO74" s="3"/>
      <c r="VP74" s="3"/>
      <c r="VQ74" s="3"/>
      <c r="VR74" s="3"/>
      <c r="VS74" s="3"/>
      <c r="VT74" s="3"/>
      <c r="VU74" s="3"/>
      <c r="VV74" s="3"/>
      <c r="VW74" s="3"/>
      <c r="VX74" s="3"/>
      <c r="VY74" s="3"/>
      <c r="VZ74" s="3"/>
      <c r="WA74" s="3"/>
      <c r="WB74" s="3"/>
      <c r="WC74" s="3"/>
      <c r="WD74" s="3"/>
      <c r="WE74" s="3"/>
      <c r="WF74" s="3"/>
      <c r="WG74" s="3"/>
      <c r="WH74" s="3"/>
      <c r="WI74" s="3"/>
      <c r="WJ74" s="3"/>
      <c r="WK74" s="3"/>
      <c r="WL74" s="3"/>
      <c r="WM74" s="3"/>
      <c r="WN74" s="3"/>
      <c r="WO74" s="3"/>
      <c r="WP74" s="3"/>
      <c r="WQ74" s="3"/>
      <c r="WR74" s="3"/>
      <c r="WS74" s="3"/>
      <c r="WT74" s="3"/>
      <c r="WU74" s="3"/>
      <c r="WV74" s="3"/>
      <c r="WW74" s="3"/>
      <c r="WX74" s="3"/>
      <c r="WY74" s="3"/>
      <c r="WZ74" s="3"/>
      <c r="XA74" s="3"/>
      <c r="XB74" s="3"/>
      <c r="XC74" s="3"/>
      <c r="XD74" s="3"/>
      <c r="XE74" s="3"/>
      <c r="XF74" s="3"/>
      <c r="XG74" s="3"/>
      <c r="XH74" s="3"/>
      <c r="XI74" s="3"/>
      <c r="XJ74" s="3"/>
      <c r="XK74" s="3"/>
      <c r="XL74" s="3"/>
      <c r="XM74" s="3"/>
      <c r="XN74" s="3"/>
      <c r="XO74" s="3"/>
      <c r="XP74" s="3"/>
      <c r="XQ74" s="3"/>
      <c r="XR74" s="3"/>
      <c r="XS74" s="3"/>
      <c r="XT74" s="3"/>
      <c r="XU74" s="3"/>
      <c r="XV74" s="3"/>
      <c r="XW74" s="3"/>
      <c r="XX74" s="3"/>
      <c r="XY74" s="3"/>
      <c r="XZ74" s="3"/>
      <c r="YA74" s="3"/>
      <c r="YB74" s="3"/>
      <c r="YC74" s="3"/>
      <c r="YD74" s="3"/>
      <c r="YE74" s="3"/>
      <c r="YF74" s="3"/>
      <c r="YG74" s="3"/>
      <c r="YH74" s="3"/>
      <c r="YI74" s="3"/>
      <c r="YJ74" s="3"/>
      <c r="YK74" s="3"/>
      <c r="YL74" s="3"/>
      <c r="YM74" s="3"/>
      <c r="YN74" s="3"/>
      <c r="YO74" s="3"/>
      <c r="YP74" s="3"/>
      <c r="YQ74" s="3"/>
      <c r="YR74" s="3"/>
      <c r="YS74" s="3"/>
      <c r="YT74" s="3"/>
      <c r="YU74" s="3"/>
      <c r="YV74" s="3"/>
      <c r="YW74" s="3"/>
      <c r="YX74" s="3"/>
      <c r="YY74" s="3"/>
      <c r="YZ74" s="3"/>
      <c r="ZA74" s="3"/>
      <c r="ZB74" s="3"/>
      <c r="ZC74" s="3"/>
      <c r="ZD74" s="3"/>
      <c r="ZE74" s="3"/>
      <c r="ZF74" s="3"/>
      <c r="ZG74" s="3"/>
      <c r="ZH74" s="3"/>
      <c r="ZI74" s="3"/>
      <c r="ZJ74" s="3"/>
      <c r="ZK74" s="3"/>
      <c r="ZL74" s="3"/>
      <c r="ZM74" s="3"/>
      <c r="ZN74" s="3"/>
      <c r="ZO74" s="3"/>
      <c r="ZP74" s="3"/>
      <c r="ZQ74" s="3"/>
      <c r="ZR74" s="3"/>
      <c r="ZS74" s="3"/>
      <c r="ZT74" s="3"/>
      <c r="ZU74" s="3"/>
      <c r="ZV74" s="3"/>
      <c r="ZW74" s="3"/>
      <c r="ZX74" s="3"/>
      <c r="ZY74" s="3"/>
      <c r="ZZ74" s="3"/>
      <c r="AAA74" s="3"/>
      <c r="AAB74" s="3"/>
      <c r="AAC74" s="3"/>
      <c r="AAD74" s="3"/>
      <c r="AAE74" s="3"/>
      <c r="AAF74" s="3"/>
      <c r="AAG74" s="3"/>
      <c r="AAH74" s="3"/>
      <c r="AAI74" s="3"/>
      <c r="AAJ74" s="3"/>
      <c r="AAK74" s="3"/>
      <c r="AAL74" s="3"/>
      <c r="AAM74" s="3"/>
      <c r="AAN74" s="3"/>
      <c r="AAO74" s="3"/>
      <c r="AAP74" s="3"/>
      <c r="AAQ74" s="3"/>
      <c r="AAR74" s="3"/>
      <c r="AAS74" s="3"/>
      <c r="AAT74" s="3"/>
      <c r="AAU74" s="3"/>
      <c r="AAV74" s="3"/>
      <c r="AAW74" s="3"/>
      <c r="AAX74" s="3"/>
      <c r="AAY74" s="3"/>
      <c r="AAZ74" s="3"/>
      <c r="ABA74" s="3"/>
      <c r="ABB74" s="3"/>
      <c r="ABC74" s="3"/>
      <c r="ABD74" s="3"/>
      <c r="ABE74" s="3"/>
      <c r="ABF74" s="3"/>
      <c r="ABG74" s="3"/>
      <c r="ABH74" s="3"/>
      <c r="ABI74" s="3"/>
      <c r="ABJ74" s="3"/>
      <c r="ABK74" s="3"/>
      <c r="ABL74" s="3"/>
      <c r="ABM74" s="3"/>
      <c r="ABN74" s="3"/>
      <c r="ABO74" s="3"/>
      <c r="ABP74" s="3"/>
      <c r="ABQ74" s="3"/>
      <c r="ABR74" s="3"/>
      <c r="ABS74" s="3"/>
      <c r="ABT74" s="3"/>
      <c r="ABU74" s="3"/>
      <c r="ABV74" s="3"/>
      <c r="ABW74" s="3"/>
      <c r="ABX74" s="3"/>
      <c r="ABY74" s="3"/>
      <c r="ABZ74" s="3"/>
      <c r="ACA74" s="3"/>
      <c r="ACB74" s="3"/>
      <c r="ACC74" s="3"/>
      <c r="ACD74" s="3"/>
      <c r="ACE74" s="3"/>
      <c r="ACF74" s="3"/>
      <c r="ACG74" s="3"/>
      <c r="ACH74" s="3"/>
      <c r="ACI74" s="3"/>
      <c r="ACJ74" s="3"/>
      <c r="ACK74" s="3"/>
      <c r="ACL74" s="3"/>
      <c r="ACM74" s="3"/>
      <c r="ACN74" s="3"/>
      <c r="ACO74" s="3"/>
      <c r="ACP74" s="3"/>
      <c r="ACQ74" s="3"/>
      <c r="ACR74" s="3"/>
      <c r="ACS74" s="3"/>
      <c r="ACT74" s="3"/>
      <c r="ACU74" s="3"/>
      <c r="ACV74" s="3"/>
      <c r="ACW74" s="3"/>
      <c r="ACX74" s="3"/>
      <c r="ACY74" s="3"/>
      <c r="ACZ74" s="3"/>
      <c r="ADA74" s="3"/>
      <c r="ADB74" s="3"/>
      <c r="ADC74" s="3"/>
      <c r="ADD74" s="3"/>
      <c r="ADE74" s="3"/>
      <c r="ADF74" s="3"/>
      <c r="ADG74" s="3"/>
      <c r="ADH74" s="3"/>
      <c r="ADI74" s="3"/>
      <c r="ADJ74" s="3"/>
      <c r="ADK74" s="3"/>
      <c r="ADL74" s="3"/>
      <c r="ADM74" s="3"/>
      <c r="ADN74" s="3"/>
      <c r="ADO74" s="3"/>
      <c r="ADP74" s="3"/>
      <c r="ADQ74" s="3"/>
      <c r="ADR74" s="3"/>
      <c r="ADS74" s="3"/>
      <c r="ADT74" s="3"/>
      <c r="ADU74" s="3"/>
      <c r="ADV74" s="3"/>
      <c r="ADW74" s="3"/>
      <c r="ADX74" s="3"/>
      <c r="ADY74" s="3"/>
      <c r="ADZ74" s="3"/>
      <c r="AEA74" s="3"/>
      <c r="AEB74" s="3"/>
      <c r="AEC74" s="3"/>
      <c r="AED74" s="3"/>
      <c r="AEE74" s="3"/>
      <c r="AEF74" s="3"/>
      <c r="AEG74" s="3"/>
      <c r="AEH74" s="3"/>
      <c r="AEI74" s="3"/>
      <c r="AEJ74" s="3"/>
      <c r="AEK74" s="3"/>
      <c r="AEL74" s="3"/>
      <c r="AEM74" s="3"/>
      <c r="AEN74" s="3"/>
      <c r="AEO74" s="3"/>
      <c r="AEP74" s="3"/>
      <c r="AEQ74" s="3"/>
      <c r="AER74" s="3"/>
      <c r="AES74" s="3"/>
      <c r="AET74" s="3"/>
      <c r="AEU74" s="3"/>
      <c r="AEV74" s="3"/>
      <c r="AEW74" s="3"/>
      <c r="AEX74" s="3"/>
      <c r="AEY74" s="3"/>
      <c r="AEZ74" s="3"/>
      <c r="AFA74" s="3"/>
      <c r="AFB74" s="3"/>
      <c r="AFC74" s="3"/>
      <c r="AFD74" s="3"/>
      <c r="AFE74" s="3"/>
      <c r="AFF74" s="3"/>
      <c r="AFG74" s="3"/>
      <c r="AFH74" s="3"/>
      <c r="AFI74" s="3"/>
      <c r="AFJ74" s="3"/>
      <c r="AFK74" s="3"/>
      <c r="AFL74" s="3"/>
      <c r="AFM74" s="3"/>
      <c r="AFN74" s="3"/>
      <c r="AFO74" s="3"/>
      <c r="AFP74" s="3"/>
      <c r="AFQ74" s="3"/>
      <c r="AFR74" s="3"/>
      <c r="AFS74" s="3"/>
      <c r="AFT74" s="3"/>
      <c r="AFU74" s="3"/>
      <c r="AFV74" s="3"/>
      <c r="AFW74" s="3"/>
      <c r="AFX74" s="3"/>
      <c r="AFY74" s="3"/>
      <c r="AFZ74" s="3"/>
      <c r="AGA74" s="3"/>
      <c r="AGB74" s="3"/>
      <c r="AGC74" s="3"/>
      <c r="AGD74" s="3"/>
      <c r="AGE74" s="3"/>
      <c r="AGF74" s="3"/>
      <c r="AGG74" s="3"/>
      <c r="AGH74" s="3"/>
      <c r="AGI74" s="3"/>
      <c r="AGJ74" s="3"/>
      <c r="AGK74" s="3"/>
      <c r="AGL74" s="3"/>
      <c r="AGM74" s="3"/>
      <c r="AGN74" s="3"/>
      <c r="AGO74" s="3"/>
      <c r="AGP74" s="3"/>
      <c r="AGQ74" s="3"/>
      <c r="AGR74" s="3"/>
      <c r="AGS74" s="3"/>
      <c r="AGT74" s="3"/>
      <c r="AGU74" s="3"/>
      <c r="AGV74" s="3"/>
      <c r="AGW74" s="3"/>
      <c r="AGX74" s="3"/>
      <c r="AGY74" s="3"/>
      <c r="AGZ74" s="3"/>
      <c r="AHA74" s="3"/>
      <c r="AHB74" s="3"/>
      <c r="AHC74" s="3"/>
      <c r="AHD74" s="3"/>
      <c r="AHE74" s="3"/>
      <c r="AHF74" s="3"/>
      <c r="AHG74" s="3"/>
      <c r="AHH74" s="3"/>
      <c r="AHI74" s="3"/>
      <c r="AHJ74" s="3"/>
      <c r="AHK74" s="3"/>
      <c r="AHL74" s="3"/>
      <c r="AHM74" s="3"/>
      <c r="AHN74" s="3"/>
      <c r="AHO74" s="3"/>
      <c r="AHP74" s="3"/>
      <c r="AHQ74" s="3"/>
      <c r="AHR74" s="3"/>
      <c r="AHS74" s="3"/>
      <c r="AHT74" s="3"/>
      <c r="AHU74" s="3"/>
      <c r="AHV74" s="3"/>
      <c r="AHW74" s="3"/>
      <c r="AHX74" s="3"/>
      <c r="AHY74" s="3"/>
      <c r="AHZ74" s="3"/>
      <c r="AIA74" s="3"/>
      <c r="AIB74" s="3"/>
      <c r="AIC74" s="3"/>
      <c r="AID74" s="3"/>
      <c r="AIE74" s="3"/>
      <c r="AIF74" s="3"/>
      <c r="AIG74" s="3"/>
      <c r="AIH74" s="3"/>
      <c r="AII74" s="3"/>
      <c r="AIJ74" s="3"/>
      <c r="AIK74" s="3"/>
      <c r="AIL74" s="3"/>
      <c r="AIM74" s="3"/>
      <c r="AIN74" s="3"/>
      <c r="AIO74" s="3"/>
      <c r="AIP74" s="3"/>
      <c r="AIQ74" s="3"/>
      <c r="AIR74" s="3"/>
      <c r="AIS74" s="3"/>
      <c r="AIT74" s="3"/>
      <c r="AIU74" s="3"/>
      <c r="AIV74" s="3"/>
      <c r="AIW74" s="3"/>
      <c r="AIX74" s="3"/>
      <c r="AIY74" s="3"/>
      <c r="AIZ74" s="3"/>
      <c r="AJA74" s="3"/>
      <c r="AJB74" s="3"/>
      <c r="AJC74" s="3"/>
      <c r="AJD74" s="3"/>
      <c r="AJE74" s="3"/>
      <c r="AJF74" s="3"/>
      <c r="AJG74" s="3"/>
      <c r="AJH74" s="3"/>
      <c r="AJI74" s="3"/>
      <c r="AJJ74" s="3"/>
      <c r="AJK74" s="3"/>
      <c r="AJL74" s="3"/>
      <c r="AJM74" s="3"/>
      <c r="AJN74" s="3"/>
      <c r="AJO74" s="3"/>
      <c r="AJP74" s="3"/>
      <c r="AJQ74" s="3"/>
      <c r="AJR74" s="3"/>
      <c r="AJS74" s="3"/>
      <c r="AJT74" s="3"/>
      <c r="AJU74" s="3"/>
      <c r="AJV74" s="3"/>
      <c r="AJW74" s="3"/>
      <c r="AJX74" s="3"/>
      <c r="AJY74" s="3"/>
      <c r="AJZ74" s="3"/>
      <c r="AKA74" s="3"/>
      <c r="AKB74" s="3"/>
      <c r="AKC74" s="3"/>
      <c r="AKD74" s="3"/>
      <c r="AKE74" s="3"/>
      <c r="AKF74" s="3"/>
      <c r="AKG74" s="3"/>
      <c r="AKH74" s="3"/>
      <c r="AKI74" s="3"/>
      <c r="AKJ74" s="3"/>
      <c r="AKK74" s="3"/>
      <c r="AKL74" s="3"/>
      <c r="AKM74" s="3"/>
      <c r="AKN74" s="3"/>
      <c r="AKO74" s="3"/>
      <c r="AKP74" s="3"/>
      <c r="AKQ74" s="3"/>
      <c r="AKR74" s="3"/>
      <c r="AKS74" s="3"/>
      <c r="AKT74" s="3"/>
      <c r="AKU74" s="3"/>
      <c r="AKV74" s="3"/>
      <c r="AKW74" s="3"/>
      <c r="AKX74" s="3"/>
      <c r="AKY74" s="3"/>
      <c r="AKZ74" s="3"/>
      <c r="ALA74" s="3"/>
      <c r="ALB74" s="3"/>
      <c r="ALC74" s="3"/>
      <c r="ALD74" s="3"/>
      <c r="ALE74" s="3"/>
      <c r="ALF74" s="3"/>
      <c r="ALG74" s="3"/>
      <c r="ALH74" s="3"/>
      <c r="ALI74" s="3"/>
      <c r="ALJ74" s="3"/>
      <c r="ALK74" s="3"/>
      <c r="ALL74" s="3"/>
      <c r="ALM74" s="3"/>
      <c r="ALN74" s="3"/>
      <c r="ALO74" s="3"/>
      <c r="ALP74" s="3"/>
      <c r="ALQ74" s="3"/>
      <c r="ALR74" s="3"/>
      <c r="ALS74" s="3"/>
      <c r="ALT74" s="3"/>
      <c r="ALU74" s="3"/>
      <c r="ALV74" s="3"/>
      <c r="ALW74" s="3"/>
      <c r="ALX74" s="3"/>
      <c r="ALY74" s="3"/>
      <c r="ALZ74" s="3"/>
      <c r="AMA74" s="3"/>
      <c r="AMB74" s="3"/>
      <c r="AMC74" s="3"/>
      <c r="AMD74" s="3"/>
      <c r="AME74" s="3"/>
      <c r="AMF74" s="3"/>
      <c r="AMG74" s="3"/>
      <c r="AMH74" s="3"/>
      <c r="AMI74" s="3"/>
      <c r="AMJ74" s="3"/>
    </row>
    <row r="75" spans="1:1024" s="3" customFormat="1" ht="38.25">
      <c r="A75" s="112" t="s">
        <v>86</v>
      </c>
      <c r="C75" s="124" t="s">
        <v>33</v>
      </c>
      <c r="D75" s="122"/>
      <c r="E75" s="10" t="s">
        <v>34</v>
      </c>
      <c r="F75" s="10" t="s">
        <v>57</v>
      </c>
      <c r="G75" s="42" t="s">
        <v>4</v>
      </c>
      <c r="H75" s="42" t="s">
        <v>5</v>
      </c>
      <c r="I75" s="42" t="s">
        <v>6</v>
      </c>
      <c r="J75" s="42" t="s">
        <v>35</v>
      </c>
      <c r="K75" s="42" t="s">
        <v>8</v>
      </c>
      <c r="L75" s="42" t="s">
        <v>36</v>
      </c>
      <c r="M75" s="10" t="s">
        <v>10</v>
      </c>
      <c r="N75" s="107"/>
    </row>
    <row r="76" spans="1:1024" s="3" customFormat="1" ht="12.75" customHeight="1">
      <c r="A76" s="112"/>
      <c r="C76" s="48" t="s">
        <v>37</v>
      </c>
      <c r="D76" s="138" t="s">
        <v>38</v>
      </c>
      <c r="E76" s="125" t="s">
        <v>60</v>
      </c>
      <c r="F76" s="126">
        <v>6148799.9999999776</v>
      </c>
      <c r="G76" s="30"/>
      <c r="H76" s="13"/>
      <c r="I76" s="13"/>
      <c r="J76" s="43"/>
      <c r="K76" s="44"/>
      <c r="L76" s="16" t="str">
        <f t="shared" ref="L76:L86" si="4">IF(OR(K76=15,K76=21),ROUND(J76*(1+(K76/100)),2),"vyplňte DPH")</f>
        <v>vyplňte DPH</v>
      </c>
      <c r="M76" s="18" t="e">
        <f>L76*#REF!</f>
        <v>#VALUE!</v>
      </c>
      <c r="N76" s="107"/>
      <c r="O76" s="7" t="s">
        <v>81</v>
      </c>
    </row>
    <row r="77" spans="1:1024" s="3" customFormat="1" ht="12.75" customHeight="1">
      <c r="A77" s="112"/>
      <c r="C77" s="48" t="s">
        <v>59</v>
      </c>
      <c r="D77" s="138" t="s">
        <v>39</v>
      </c>
      <c r="E77" s="123" t="s">
        <v>61</v>
      </c>
      <c r="F77" s="126">
        <v>36266.666666666672</v>
      </c>
      <c r="G77" s="30"/>
      <c r="H77" s="13"/>
      <c r="I77" s="13"/>
      <c r="J77" s="43"/>
      <c r="K77" s="44"/>
      <c r="L77" s="17" t="str">
        <f t="shared" si="4"/>
        <v>vyplňte DPH</v>
      </c>
      <c r="M77" s="18" t="e">
        <f>L77*#REF!</f>
        <v>#VALUE!</v>
      </c>
      <c r="N77" s="107"/>
    </row>
    <row r="78" spans="1:1024" s="3" customFormat="1" ht="12.75" customHeight="1">
      <c r="A78" s="112"/>
      <c r="C78" s="57" t="s">
        <v>40</v>
      </c>
      <c r="D78" s="127" t="s">
        <v>41</v>
      </c>
      <c r="E78" s="123" t="s">
        <v>62</v>
      </c>
      <c r="F78" s="126">
        <v>3733.3333333333326</v>
      </c>
      <c r="G78" s="30"/>
      <c r="H78" s="13"/>
      <c r="I78" s="13"/>
      <c r="J78" s="43"/>
      <c r="K78" s="44"/>
      <c r="L78" s="17" t="str">
        <f t="shared" si="4"/>
        <v>vyplňte DPH</v>
      </c>
      <c r="M78" s="18" t="e">
        <f t="shared" ref="M77:M94" si="5">L78*F78</f>
        <v>#VALUE!</v>
      </c>
      <c r="N78" s="107"/>
    </row>
    <row r="79" spans="1:1024" s="3" customFormat="1" ht="12.75" customHeight="1">
      <c r="A79" s="112"/>
      <c r="C79" s="139" t="s">
        <v>40</v>
      </c>
      <c r="D79" s="128" t="s">
        <v>41</v>
      </c>
      <c r="E79" s="123" t="s">
        <v>63</v>
      </c>
      <c r="F79" s="126">
        <v>344266.66666666628</v>
      </c>
      <c r="G79" s="30"/>
      <c r="H79" s="13"/>
      <c r="I79" s="13"/>
      <c r="J79" s="43"/>
      <c r="K79" s="44"/>
      <c r="L79" s="17" t="str">
        <f t="shared" si="4"/>
        <v>vyplňte DPH</v>
      </c>
      <c r="M79" s="18" t="e">
        <f t="shared" si="5"/>
        <v>#VALUE!</v>
      </c>
      <c r="N79" s="107"/>
    </row>
    <row r="80" spans="1:1024" s="3" customFormat="1" ht="12.75" customHeight="1">
      <c r="A80" s="112"/>
      <c r="C80" s="58" t="s">
        <v>40</v>
      </c>
      <c r="D80" s="129" t="s">
        <v>41</v>
      </c>
      <c r="E80" s="123" t="s">
        <v>64</v>
      </c>
      <c r="F80" s="126">
        <v>150399.99999999994</v>
      </c>
      <c r="G80" s="30"/>
      <c r="H80" s="13"/>
      <c r="I80" s="13"/>
      <c r="J80" s="43"/>
      <c r="K80" s="44"/>
      <c r="L80" s="17" t="str">
        <f t="shared" si="4"/>
        <v>vyplňte DPH</v>
      </c>
      <c r="M80" s="18" t="e">
        <f t="shared" si="5"/>
        <v>#VALUE!</v>
      </c>
      <c r="N80" s="107"/>
    </row>
    <row r="81" spans="1:15" s="3" customFormat="1" ht="12.75" customHeight="1">
      <c r="A81" s="112"/>
      <c r="C81" s="57" t="s">
        <v>42</v>
      </c>
      <c r="D81" s="127" t="s">
        <v>43</v>
      </c>
      <c r="E81" s="123" t="s">
        <v>65</v>
      </c>
      <c r="F81" s="126">
        <v>1599.9999999999998</v>
      </c>
      <c r="G81" s="30"/>
      <c r="H81" s="13"/>
      <c r="I81" s="13"/>
      <c r="J81" s="43"/>
      <c r="K81" s="44"/>
      <c r="L81" s="17" t="str">
        <f t="shared" si="4"/>
        <v>vyplňte DPH</v>
      </c>
      <c r="M81" s="18" t="e">
        <f t="shared" si="5"/>
        <v>#VALUE!</v>
      </c>
      <c r="N81" s="107"/>
    </row>
    <row r="82" spans="1:15" ht="15" customHeight="1">
      <c r="A82" s="112"/>
      <c r="C82" s="140" t="s">
        <v>42</v>
      </c>
      <c r="D82" s="130" t="s">
        <v>43</v>
      </c>
      <c r="E82" s="123" t="s">
        <v>66</v>
      </c>
      <c r="F82" s="126">
        <v>35200</v>
      </c>
      <c r="G82" s="30"/>
      <c r="H82" s="13"/>
      <c r="I82" s="13"/>
      <c r="J82" s="43"/>
      <c r="K82" s="44"/>
      <c r="L82" s="17" t="str">
        <f t="shared" si="4"/>
        <v>vyplňte DPH</v>
      </c>
      <c r="M82" s="18" t="e">
        <f t="shared" si="5"/>
        <v>#VALUE!</v>
      </c>
      <c r="N82" s="107"/>
    </row>
    <row r="83" spans="1:15" ht="15" customHeight="1">
      <c r="A83" s="112"/>
      <c r="C83" s="139" t="s">
        <v>42</v>
      </c>
      <c r="D83" s="128" t="s">
        <v>43</v>
      </c>
      <c r="E83" s="123" t="s">
        <v>67</v>
      </c>
      <c r="F83" s="126">
        <v>1417066.6666666644</v>
      </c>
      <c r="G83" s="30"/>
      <c r="H83" s="13"/>
      <c r="I83" s="13"/>
      <c r="J83" s="43"/>
      <c r="K83" s="44"/>
      <c r="L83" s="17" t="str">
        <f t="shared" si="4"/>
        <v>vyplňte DPH</v>
      </c>
      <c r="M83" s="18" t="e">
        <f t="shared" si="5"/>
        <v>#VALUE!</v>
      </c>
      <c r="N83" s="107"/>
      <c r="O83" s="7" t="s">
        <v>81</v>
      </c>
    </row>
    <row r="84" spans="1:15" ht="15" customHeight="1">
      <c r="A84" s="112"/>
      <c r="C84" s="139" t="s">
        <v>42</v>
      </c>
      <c r="D84" s="128" t="s">
        <v>43</v>
      </c>
      <c r="E84" s="123" t="s">
        <v>68</v>
      </c>
      <c r="F84" s="126">
        <v>11733.333333333332</v>
      </c>
      <c r="G84" s="30"/>
      <c r="H84" s="13"/>
      <c r="I84" s="13"/>
      <c r="J84" s="43"/>
      <c r="K84" s="44"/>
      <c r="L84" s="17" t="str">
        <f t="shared" si="4"/>
        <v>vyplňte DPH</v>
      </c>
      <c r="M84" s="18" t="e">
        <f t="shared" si="5"/>
        <v>#VALUE!</v>
      </c>
      <c r="N84" s="107"/>
    </row>
    <row r="85" spans="1:15" ht="15" customHeight="1">
      <c r="A85" s="112"/>
      <c r="C85" s="106" t="s">
        <v>42</v>
      </c>
      <c r="D85" s="131" t="s">
        <v>43</v>
      </c>
      <c r="E85" s="123" t="s">
        <v>69</v>
      </c>
      <c r="F85" s="126">
        <v>21333.333333333336</v>
      </c>
      <c r="G85" s="30"/>
      <c r="H85" s="13"/>
      <c r="I85" s="13"/>
      <c r="J85" s="43"/>
      <c r="K85" s="44"/>
      <c r="L85" s="17" t="str">
        <f t="shared" si="4"/>
        <v>vyplňte DPH</v>
      </c>
      <c r="M85" s="18" t="e">
        <f t="shared" si="5"/>
        <v>#VALUE!</v>
      </c>
      <c r="N85" s="107"/>
    </row>
    <row r="86" spans="1:15" ht="15" customHeight="1">
      <c r="A86" s="112"/>
      <c r="C86" s="141" t="s">
        <v>44</v>
      </c>
      <c r="D86" s="132" t="s">
        <v>45</v>
      </c>
      <c r="E86" s="123" t="s">
        <v>70</v>
      </c>
      <c r="F86" s="126">
        <v>422933.33333333337</v>
      </c>
      <c r="G86" s="30"/>
      <c r="H86" s="13"/>
      <c r="I86" s="13"/>
      <c r="J86" s="43"/>
      <c r="K86" s="44"/>
      <c r="L86" s="17" t="str">
        <f t="shared" si="4"/>
        <v>vyplňte DPH</v>
      </c>
      <c r="M86" s="18" t="e">
        <f t="shared" si="5"/>
        <v>#VALUE!</v>
      </c>
      <c r="N86" s="107"/>
    </row>
    <row r="87" spans="1:15" ht="15" customHeight="1">
      <c r="A87" s="112"/>
      <c r="C87" s="58" t="s">
        <v>44</v>
      </c>
      <c r="D87" s="133" t="s">
        <v>45</v>
      </c>
      <c r="E87" s="121" t="s">
        <v>71</v>
      </c>
      <c r="F87" s="126">
        <v>1215466.6666666667</v>
      </c>
      <c r="G87" s="30"/>
      <c r="H87" s="13"/>
      <c r="I87" s="13"/>
      <c r="J87" s="43"/>
      <c r="K87" s="44"/>
      <c r="L87" s="17" t="str">
        <f t="shared" ref="L87:L91" si="6">IF(OR(K87=15,K87=21),ROUND(J87*(1+(K87/100)),2),"vyplňte DPH")</f>
        <v>vyplňte DPH</v>
      </c>
      <c r="M87" s="18" t="e">
        <f t="shared" si="5"/>
        <v>#VALUE!</v>
      </c>
      <c r="N87" s="107"/>
    </row>
    <row r="88" spans="1:15" ht="15" customHeight="1">
      <c r="A88" s="112"/>
      <c r="C88" s="57" t="s">
        <v>46</v>
      </c>
      <c r="D88" s="134" t="s">
        <v>47</v>
      </c>
      <c r="E88" s="121" t="s">
        <v>72</v>
      </c>
      <c r="F88" s="126">
        <v>233066.66666666672</v>
      </c>
      <c r="G88" s="30"/>
      <c r="H88" s="13"/>
      <c r="I88" s="13"/>
      <c r="J88" s="43"/>
      <c r="K88" s="44"/>
      <c r="L88" s="17" t="str">
        <f t="shared" si="6"/>
        <v>vyplňte DPH</v>
      </c>
      <c r="M88" s="18" t="e">
        <f t="shared" si="5"/>
        <v>#VALUE!</v>
      </c>
      <c r="N88" s="107"/>
    </row>
    <row r="89" spans="1:15" ht="15" customHeight="1">
      <c r="A89" s="112"/>
      <c r="C89" s="58" t="s">
        <v>46</v>
      </c>
      <c r="D89" s="133" t="s">
        <v>47</v>
      </c>
      <c r="E89" s="121" t="s">
        <v>73</v>
      </c>
      <c r="F89" s="126">
        <v>9066.6666666666661</v>
      </c>
      <c r="G89" s="30"/>
      <c r="H89" s="13"/>
      <c r="I89" s="13"/>
      <c r="J89" s="43"/>
      <c r="K89" s="44"/>
      <c r="L89" s="17" t="str">
        <f t="shared" si="6"/>
        <v>vyplňte DPH</v>
      </c>
      <c r="M89" s="18" t="e">
        <f t="shared" si="5"/>
        <v>#VALUE!</v>
      </c>
      <c r="N89" s="107"/>
    </row>
    <row r="90" spans="1:15" ht="15" customHeight="1">
      <c r="A90" s="112"/>
      <c r="C90" s="1" t="s">
        <v>48</v>
      </c>
      <c r="D90" s="135" t="s">
        <v>49</v>
      </c>
      <c r="E90" s="121" t="s">
        <v>74</v>
      </c>
      <c r="F90" s="126">
        <v>64533.33333333335</v>
      </c>
      <c r="G90" s="30"/>
      <c r="H90" s="13"/>
      <c r="I90" s="13"/>
      <c r="J90" s="43"/>
      <c r="K90" s="44"/>
      <c r="L90" s="17" t="str">
        <f t="shared" si="6"/>
        <v>vyplňte DPH</v>
      </c>
      <c r="M90" s="18" t="e">
        <f t="shared" si="5"/>
        <v>#VALUE!</v>
      </c>
      <c r="N90" s="107"/>
    </row>
    <row r="91" spans="1:15" ht="15" customHeight="1">
      <c r="A91" s="112"/>
      <c r="B91" s="29"/>
      <c r="C91" s="57" t="s">
        <v>50</v>
      </c>
      <c r="D91" s="134" t="s">
        <v>51</v>
      </c>
      <c r="E91" s="121" t="s">
        <v>75</v>
      </c>
      <c r="F91" s="126">
        <v>385066.66666666674</v>
      </c>
      <c r="G91" s="30"/>
      <c r="H91" s="13"/>
      <c r="I91" s="13"/>
      <c r="J91" s="43"/>
      <c r="K91" s="44"/>
      <c r="L91" s="17" t="str">
        <f t="shared" si="6"/>
        <v>vyplňte DPH</v>
      </c>
      <c r="M91" s="18" t="e">
        <f t="shared" si="5"/>
        <v>#VALUE!</v>
      </c>
      <c r="N91" s="107"/>
    </row>
    <row r="92" spans="1:15">
      <c r="A92" s="112"/>
      <c r="B92" s="29"/>
      <c r="C92" s="142" t="s">
        <v>50</v>
      </c>
      <c r="D92" s="136" t="s">
        <v>51</v>
      </c>
      <c r="E92" s="121" t="s">
        <v>76</v>
      </c>
      <c r="F92" s="126">
        <v>273600.00000000012</v>
      </c>
      <c r="G92" s="54"/>
      <c r="H92" s="13"/>
      <c r="I92" s="13"/>
      <c r="J92" s="43"/>
      <c r="K92" s="44"/>
      <c r="L92" s="17" t="str">
        <f t="shared" ref="L92:L94" si="7">IF(OR(K92=15,K92=21),ROUND(J92*(1+(K92/100)),2),"vyplňte DPH")</f>
        <v>vyplňte DPH</v>
      </c>
      <c r="M92" s="18" t="e">
        <f t="shared" si="5"/>
        <v>#VALUE!</v>
      </c>
      <c r="N92" s="107"/>
    </row>
    <row r="93" spans="1:15" ht="15.75">
      <c r="A93" s="112"/>
      <c r="B93" s="29"/>
      <c r="C93" s="59" t="s">
        <v>52</v>
      </c>
      <c r="D93" s="137" t="s">
        <v>53</v>
      </c>
      <c r="E93" s="121" t="s">
        <v>77</v>
      </c>
      <c r="F93" s="126">
        <v>38400</v>
      </c>
      <c r="G93" s="55"/>
      <c r="H93" s="13"/>
      <c r="I93" s="13"/>
      <c r="J93" s="43"/>
      <c r="K93" s="44"/>
      <c r="L93" s="17" t="str">
        <f t="shared" si="7"/>
        <v>vyplňte DPH</v>
      </c>
      <c r="M93" s="18" t="e">
        <f t="shared" si="5"/>
        <v>#VALUE!</v>
      </c>
      <c r="N93" s="107"/>
    </row>
    <row r="94" spans="1:15">
      <c r="A94" s="112"/>
      <c r="C94" s="59" t="s">
        <v>54</v>
      </c>
      <c r="D94" s="137" t="s">
        <v>55</v>
      </c>
      <c r="E94" s="121" t="s">
        <v>78</v>
      </c>
      <c r="F94" s="126">
        <v>45866.666666666672</v>
      </c>
      <c r="G94" s="54"/>
      <c r="H94" s="13"/>
      <c r="I94" s="13"/>
      <c r="J94" s="43"/>
      <c r="K94" s="44"/>
      <c r="L94" s="17" t="str">
        <f t="shared" si="7"/>
        <v>vyplňte DPH</v>
      </c>
      <c r="M94" s="18" t="e">
        <f t="shared" si="5"/>
        <v>#VALUE!</v>
      </c>
      <c r="N94" s="107"/>
    </row>
    <row r="95" spans="1:15">
      <c r="F95" s="23"/>
      <c r="G95" s="21"/>
      <c r="H95" s="22"/>
      <c r="I95" s="22"/>
      <c r="J95" s="22"/>
      <c r="K95" s="19"/>
      <c r="L95" s="3"/>
    </row>
    <row r="96" spans="1:15">
      <c r="B96" s="29"/>
      <c r="C96" s="19"/>
      <c r="D96" s="20"/>
      <c r="E96" s="21"/>
      <c r="F96" s="21"/>
      <c r="G96" s="93"/>
      <c r="H96" s="22"/>
      <c r="I96" s="22"/>
      <c r="J96" s="22"/>
      <c r="K96" s="19"/>
      <c r="M96" s="105" t="e">
        <f>SUM(M76:M94)</f>
        <v>#VALUE!</v>
      </c>
    </row>
    <row r="98" spans="1:20" s="47" customFormat="1">
      <c r="A98" s="45"/>
      <c r="B98" s="46"/>
      <c r="C98" s="46"/>
      <c r="D98" s="46"/>
      <c r="E98" s="46"/>
      <c r="F98" s="46"/>
      <c r="O98" s="3"/>
      <c r="P98" s="3"/>
      <c r="Q98" s="3"/>
      <c r="R98" s="3"/>
      <c r="S98" s="3"/>
      <c r="T98" s="3"/>
    </row>
    <row r="99" spans="1:20" ht="12.75">
      <c r="A99" s="29" t="s">
        <v>99</v>
      </c>
    </row>
    <row r="1048359" ht="12.75" customHeight="1"/>
    <row r="1048360" ht="12.75" customHeight="1"/>
    <row r="1048361" ht="12.75" customHeight="1"/>
    <row r="1048362" ht="12.75" customHeight="1"/>
    <row r="1048363" ht="12.75" customHeight="1"/>
    <row r="1048364" ht="12.75" customHeight="1"/>
    <row r="1048365" ht="12.75" customHeight="1"/>
    <row r="1048366" ht="12.75" customHeight="1"/>
    <row r="1048367" ht="12.75" customHeight="1"/>
    <row r="1048368" ht="12.75" customHeight="1"/>
    <row r="1048369" ht="12.75" customHeight="1"/>
  </sheetData>
  <mergeCells count="15">
    <mergeCell ref="N74:N94"/>
    <mergeCell ref="A1:M1"/>
    <mergeCell ref="A19:A27"/>
    <mergeCell ref="A6:A10"/>
    <mergeCell ref="A42:A70"/>
    <mergeCell ref="A75:A94"/>
    <mergeCell ref="I4:J4"/>
    <mergeCell ref="I73:J73"/>
    <mergeCell ref="B42:M42"/>
    <mergeCell ref="N54:N56"/>
    <mergeCell ref="N42:N48"/>
    <mergeCell ref="N5:N10"/>
    <mergeCell ref="N18:N20"/>
    <mergeCell ref="N24:N26"/>
    <mergeCell ref="N61:N65"/>
  </mergeCells>
  <pageMargins left="0.82677165354330717" right="0.86614173228346458" top="0.75" bottom="0.98425196850393704" header="0.28999999999999998" footer="0.51181102362204722"/>
  <pageSetup paperSize="9" scale="78" firstPageNumber="0" orientation="landscape" horizontalDpi="300" verticalDpi="300" r:id="rId1"/>
  <headerFooter>
    <oddFooter>&amp;CStrana &amp;P+18 (celkem 21)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"/>
  <sheetViews>
    <sheetView workbookViewId="0">
      <selection activeCell="A2" sqref="A2"/>
    </sheetView>
  </sheetViews>
  <sheetFormatPr defaultColWidth="8.85546875" defaultRowHeight="12.75"/>
  <cols>
    <col min="1" max="1" width="115" customWidth="1"/>
    <col min="2" max="1025" width="8.42578125" customWidth="1"/>
  </cols>
  <sheetData>
    <row r="2" spans="1:1" ht="409.5">
      <c r="A2" s="49" t="s">
        <v>56</v>
      </c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Stříkačky, jehly </vt:lpstr>
      <vt:lpstr>List1</vt:lpstr>
    </vt:vector>
  </TitlesOfParts>
  <Company>Fakultní nemocnice Plzeň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</dc:creator>
  <cp:lastModifiedBy>placek</cp:lastModifiedBy>
  <cp:revision>8</cp:revision>
  <cp:lastPrinted>2019-02-01T12:25:38Z</cp:lastPrinted>
  <dcterms:created xsi:type="dcterms:W3CDTF">2008-04-24T06:24:03Z</dcterms:created>
  <dcterms:modified xsi:type="dcterms:W3CDTF">2019-04-08T08:27:58Z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Fakultní nemocnice Plzeň</vt:lpwstr>
  </property>
  <property fmtid="{D5CDD505-2E9C-101B-9397-08002B2CF9AE}" pid="4" name="DocSecurity">
    <vt:i4>0</vt:i4>
  </property>
  <property fmtid="{D5CDD505-2E9C-101B-9397-08002B2CF9AE}" pid="5" name="HyperlinksChanged">
    <vt:bool>true</vt:bool>
  </property>
  <property fmtid="{D5CDD505-2E9C-101B-9397-08002B2CF9AE}" pid="6" name="LinksUpToDate">
    <vt:bool>true</vt:bool>
  </property>
  <property fmtid="{D5CDD505-2E9C-101B-9397-08002B2CF9AE}" pid="7" name="ScaleCrop">
    <vt:bool>true</vt:bool>
  </property>
  <property fmtid="{D5CDD505-2E9C-101B-9397-08002B2CF9AE}" pid="8" name="ShareDoc">
    <vt:bool>true</vt:bool>
  </property>
</Properties>
</file>