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/>
  <mc:AlternateContent xmlns:mc="http://schemas.openxmlformats.org/markup-compatibility/2006">
    <mc:Choice Requires="x15">
      <x15ac:absPath xmlns:x15ac="http://schemas.microsoft.com/office/spreadsheetml/2010/11/ac" url="https://atomic7680-my.sharepoint.com/personal/radek_martinak_a-tomic_cz/Documents/A-TOMIC/Akce/Písek/Budova G/G - Interna/DPS/DPS-0 - CD/R Rozpočty/"/>
    </mc:Choice>
  </mc:AlternateContent>
  <xr:revisionPtr revIDLastSave="208" documentId="11_CA670D658141732A405EC98081B28D98931CF2DC" xr6:coauthVersionLast="47" xr6:coauthVersionMax="47" xr10:uidLastSave="{8E725D54-21F2-4F5C-9CC0-947FD0E0FDB6}"/>
  <bookViews>
    <workbookView xWindow="8532" yWindow="72" windowWidth="13308" windowHeight="12168" xr2:uid="{00000000-000D-0000-FFFF-FFFF00000000}"/>
  </bookViews>
  <sheets>
    <sheet name="Kryc list" sheetId="20" r:id="rId1"/>
    <sheet name="EL-G- 2NP" sheetId="22" r:id="rId2"/>
    <sheet name="EL-G-3NP" sheetId="23" r:id="rId3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ARCHIVNICISLO">#REF!</definedName>
    <definedName name="CISLO">#REF!</definedName>
    <definedName name="CISLO3">#REF!</definedName>
    <definedName name="CISLO4">#REF!</definedName>
    <definedName name="CISLODILSEZ">#REF!</definedName>
    <definedName name="CISLODOKLDIL">#REF!</definedName>
    <definedName name="cisloobjektu">#REF!</definedName>
    <definedName name="CISLOPOLZAK">#REF!</definedName>
    <definedName name="cislostavby">#REF!</definedName>
    <definedName name="CISLOZAKAZKY">#REF!</definedName>
    <definedName name="Datum">#REF!</definedName>
    <definedName name="DATUMZMA">#REF!</definedName>
    <definedName name="DATUMZMB">#REF!</definedName>
    <definedName name="DATUMZMC">#REF!</definedName>
    <definedName name="DATUMZMD">#REF!</definedName>
    <definedName name="Dil">#REF!</definedName>
    <definedName name="Dodavka">#REF!</definedName>
    <definedName name="Dodavka0">#REF!</definedName>
    <definedName name="Excel_BuiltIn_Print_Area_1">#REF!</definedName>
    <definedName name="Excel_BuiltIn_Print_Area_2">#REF!</definedName>
    <definedName name="Excel_BuiltIn_Print_Area_3">#REF!</definedName>
    <definedName name="ff">#REF!</definedName>
    <definedName name="G___P__">#REF!</definedName>
    <definedName name="G___P___2">#REF!</definedName>
    <definedName name="G___P___3">#REF!</definedName>
    <definedName name="gp">#REF!</definedName>
    <definedName name="HIP">#REF!</definedName>
    <definedName name="HLAVNIKOD">#REF!</definedName>
    <definedName name="HSV">#REF!</definedName>
    <definedName name="HSV0">#REF!</definedName>
    <definedName name="HZS">#REF!</definedName>
    <definedName name="HZS0">#REF!</definedName>
    <definedName name="INDEX">#REF!</definedName>
    <definedName name="INDEX3">#REF!</definedName>
    <definedName name="INDEX4">#REF!</definedName>
    <definedName name="JKSO">#REF!</definedName>
    <definedName name="KONTROLOVAL">#REF!</definedName>
    <definedName name="MISTOZAK">#REF!</definedName>
    <definedName name="MJ">#REF!</definedName>
    <definedName name="Mont">#REF!</definedName>
    <definedName name="Montaz0">#REF!</definedName>
    <definedName name="Můj_TIT">#REF!</definedName>
    <definedName name="NAZEV3">#REF!</definedName>
    <definedName name="NAZEV4">#REF!</definedName>
    <definedName name="NazevDilu">#REF!</definedName>
    <definedName name="nazevobjektu">#REF!</definedName>
    <definedName name="nazevstavby">#REF!</definedName>
    <definedName name="NAZEVZAK1">#REF!</definedName>
    <definedName name="NAZEVZAK2">#REF!</definedName>
    <definedName name="NAZEVZMA">#REF!</definedName>
    <definedName name="NAZEVZMB">#REF!</definedName>
    <definedName name="NAZEVZMC">#REF!</definedName>
    <definedName name="NAZEVZMD">#REF!</definedName>
    <definedName name="Objednatel">#REF!</definedName>
    <definedName name="POC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REV">#REF!</definedName>
    <definedName name="REVIZE">#REF!</definedName>
    <definedName name="REVIZE0">#REF!</definedName>
    <definedName name="REVIZE1">#REF!</definedName>
    <definedName name="REVIZE2">#REF!</definedName>
    <definedName name="REVIZE3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TUPENZKR">#REF!</definedName>
    <definedName name="Typ">#REF!</definedName>
    <definedName name="VER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v">#REF!</definedName>
    <definedName name="VYDAL">#REF!</definedName>
    <definedName name="Zakazka">#REF!</definedName>
    <definedName name="Zaklad22">#REF!</definedName>
    <definedName name="Zaklad5">#REF!</definedName>
    <definedName name="Zhotovitel">#REF!</definedName>
    <definedName name="ZKRATKANAZEV">#REF!</definedName>
    <definedName name="ZODPOVIDA">#REF!</definedName>
    <definedName name="ZZCISLO">#REF!</definedName>
    <definedName name="ZZDATUM">#REF!</definedName>
    <definedName name="ZZOZN">#REF!</definedName>
    <definedName name="ZZPD">#REF!</definedName>
    <definedName name="ZZSKART">#REF!</definedName>
    <definedName name="ZZVAR">#REF!</definedName>
    <definedName name="ZZVERZ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0" l="1"/>
  <c r="G16" i="20"/>
  <c r="G83" i="23"/>
  <c r="G82" i="23"/>
  <c r="G69" i="23"/>
  <c r="G15" i="23"/>
  <c r="G162" i="22"/>
  <c r="G163" i="22"/>
  <c r="G161" i="22"/>
  <c r="G160" i="22"/>
  <c r="G159" i="22"/>
  <c r="G158" i="22"/>
  <c r="G16" i="22"/>
  <c r="G62" i="22"/>
  <c r="G80" i="22"/>
  <c r="G79" i="22"/>
  <c r="G34" i="23" l="1"/>
  <c r="G171" i="22"/>
  <c r="G170" i="22"/>
  <c r="G169" i="22"/>
  <c r="G168" i="22"/>
  <c r="G167" i="22"/>
  <c r="G166" i="22"/>
  <c r="G116" i="23"/>
  <c r="G115" i="23"/>
  <c r="G114" i="23"/>
  <c r="G113" i="23"/>
  <c r="G112" i="23"/>
  <c r="G111" i="23"/>
  <c r="G107" i="23"/>
  <c r="G106" i="23"/>
  <c r="G105" i="23"/>
  <c r="G104" i="23"/>
  <c r="G101" i="23"/>
  <c r="G100" i="23"/>
  <c r="G99" i="23"/>
  <c r="G98" i="23"/>
  <c r="G95" i="23"/>
  <c r="G94" i="23"/>
  <c r="G93" i="23"/>
  <c r="G92" i="23"/>
  <c r="G91" i="23"/>
  <c r="G90" i="23"/>
  <c r="G89" i="23"/>
  <c r="G87" i="23"/>
  <c r="G86" i="23"/>
  <c r="G85" i="23"/>
  <c r="G84" i="23"/>
  <c r="G81" i="23"/>
  <c r="G79" i="23"/>
  <c r="G78" i="23"/>
  <c r="G77" i="23"/>
  <c r="G76" i="23"/>
  <c r="G75" i="23"/>
  <c r="G74" i="23"/>
  <c r="D73" i="23"/>
  <c r="G73" i="23" s="1"/>
  <c r="G68" i="23"/>
  <c r="G67" i="23"/>
  <c r="G66" i="23"/>
  <c r="G65" i="23"/>
  <c r="G64" i="23"/>
  <c r="G63" i="23"/>
  <c r="G62" i="23"/>
  <c r="G61" i="23"/>
  <c r="G60" i="23"/>
  <c r="G59" i="23"/>
  <c r="G58" i="23"/>
  <c r="G57" i="23"/>
  <c r="G55" i="23"/>
  <c r="G54" i="23"/>
  <c r="G51" i="23"/>
  <c r="G50" i="23"/>
  <c r="G49" i="23"/>
  <c r="G48" i="23"/>
  <c r="G47" i="23"/>
  <c r="D39" i="23"/>
  <c r="G39" i="23" s="1"/>
  <c r="G38" i="23"/>
  <c r="G37" i="23"/>
  <c r="G36" i="23"/>
  <c r="G35" i="23"/>
  <c r="G33" i="23"/>
  <c r="G32" i="23"/>
  <c r="G31" i="23"/>
  <c r="G30" i="23"/>
  <c r="G29" i="23"/>
  <c r="G28" i="23"/>
  <c r="G27" i="23"/>
  <c r="G22" i="23"/>
  <c r="G21" i="23"/>
  <c r="G20" i="23"/>
  <c r="G19" i="23"/>
  <c r="G18" i="23"/>
  <c r="G17" i="23"/>
  <c r="G16" i="23"/>
  <c r="G14" i="23"/>
  <c r="G13" i="23"/>
  <c r="G12" i="23"/>
  <c r="G11" i="23"/>
  <c r="G10" i="23"/>
  <c r="G9" i="23"/>
  <c r="G8" i="23"/>
  <c r="G6" i="23"/>
  <c r="G138" i="22"/>
  <c r="G137" i="22"/>
  <c r="G136" i="22"/>
  <c r="G118" i="22"/>
  <c r="G117" i="22"/>
  <c r="G116" i="22"/>
  <c r="G115" i="22"/>
  <c r="G114" i="22"/>
  <c r="G113" i="22"/>
  <c r="G156" i="22"/>
  <c r="G155" i="22"/>
  <c r="G154" i="22"/>
  <c r="G153" i="22"/>
  <c r="G152" i="22"/>
  <c r="G139" i="22"/>
  <c r="G135" i="22"/>
  <c r="G134" i="22"/>
  <c r="G133" i="22"/>
  <c r="G132" i="22"/>
  <c r="G131" i="22"/>
  <c r="G119" i="22"/>
  <c r="G112" i="22"/>
  <c r="G111" i="22"/>
  <c r="G109" i="22"/>
  <c r="G105" i="22"/>
  <c r="G104" i="22"/>
  <c r="G103" i="22"/>
  <c r="G102" i="22"/>
  <c r="G99" i="22"/>
  <c r="G98" i="22"/>
  <c r="G97" i="22"/>
  <c r="G96" i="22"/>
  <c r="G93" i="22"/>
  <c r="G92" i="22"/>
  <c r="G91" i="22"/>
  <c r="G90" i="22"/>
  <c r="G89" i="22"/>
  <c r="G88" i="22"/>
  <c r="G87" i="22"/>
  <c r="G85" i="22"/>
  <c r="G84" i="22"/>
  <c r="G83" i="22"/>
  <c r="G82" i="22"/>
  <c r="G81" i="22"/>
  <c r="G78" i="22"/>
  <c r="G77" i="22"/>
  <c r="G76" i="22"/>
  <c r="G75" i="22"/>
  <c r="G74" i="22"/>
  <c r="G73" i="22"/>
  <c r="G72" i="22"/>
  <c r="G71" i="22"/>
  <c r="D70" i="22"/>
  <c r="G70" i="22" s="1"/>
  <c r="G67" i="22"/>
  <c r="G66" i="22"/>
  <c r="G65" i="22"/>
  <c r="G64" i="22"/>
  <c r="G63" i="22"/>
  <c r="G61" i="22"/>
  <c r="G60" i="22"/>
  <c r="G59" i="22"/>
  <c r="G58" i="22"/>
  <c r="G57" i="22"/>
  <c r="G56" i="22"/>
  <c r="G55" i="22"/>
  <c r="G54" i="22"/>
  <c r="G53" i="22"/>
  <c r="G50" i="22"/>
  <c r="G49" i="22"/>
  <c r="G48" i="22"/>
  <c r="G47" i="22"/>
  <c r="G46" i="22"/>
  <c r="G45" i="22"/>
  <c r="D41" i="22"/>
  <c r="G41" i="22" s="1"/>
  <c r="G35" i="22"/>
  <c r="G40" i="22"/>
  <c r="G39" i="22"/>
  <c r="G38" i="22"/>
  <c r="G37" i="22"/>
  <c r="G34" i="22"/>
  <c r="G33" i="22"/>
  <c r="G32" i="22"/>
  <c r="G31" i="22"/>
  <c r="G30" i="22"/>
  <c r="G29" i="22"/>
  <c r="G28" i="22"/>
  <c r="G27" i="22"/>
  <c r="G23" i="22"/>
  <c r="G22" i="22"/>
  <c r="G21" i="22"/>
  <c r="G20" i="22"/>
  <c r="G19" i="22"/>
  <c r="G18" i="22"/>
  <c r="G17" i="22"/>
  <c r="G15" i="22"/>
  <c r="G14" i="22"/>
  <c r="G13" i="22"/>
  <c r="G12" i="22"/>
  <c r="G11" i="22"/>
  <c r="G10" i="22"/>
  <c r="G9" i="22"/>
  <c r="G7" i="22"/>
  <c r="G6" i="22"/>
  <c r="G173" i="22" l="1"/>
  <c r="G118" i="23"/>
  <c r="C34" i="20"/>
  <c r="C32" i="20"/>
  <c r="G22" i="20"/>
  <c r="F31" i="20" s="1"/>
  <c r="F32" i="20" l="1"/>
  <c r="F36" i="20" s="1"/>
</calcChain>
</file>

<file path=xl/sharedStrings.xml><?xml version="1.0" encoding="utf-8"?>
<sst xmlns="http://schemas.openxmlformats.org/spreadsheetml/2006/main" count="536" uniqueCount="211">
  <si>
    <t>Vypracoval</t>
  </si>
  <si>
    <t>Za zhotovitele</t>
  </si>
  <si>
    <t>Za objednatele</t>
  </si>
  <si>
    <t>Datum :</t>
  </si>
  <si>
    <t>Podpis:</t>
  </si>
  <si>
    <t>Základ pro DPH</t>
  </si>
  <si>
    <t>DPH</t>
  </si>
  <si>
    <t>CENA ZA OBJEKT CELKEM</t>
  </si>
  <si>
    <t>PSV</t>
  </si>
  <si>
    <t>Dodávka</t>
  </si>
  <si>
    <t>Montáž</t>
  </si>
  <si>
    <t>ks</t>
  </si>
  <si>
    <t>m</t>
  </si>
  <si>
    <t>Podpis :</t>
  </si>
  <si>
    <t>Celkem</t>
  </si>
  <si>
    <t>Nutno dodržet technologický postup výrobce, používat pouze atestovaná řešení</t>
  </si>
  <si>
    <t>Parapetní kanál 2 komory, 170x90, přepážka</t>
  </si>
  <si>
    <t>Krabice pro parapetní kanály a přístroje modul 45</t>
  </si>
  <si>
    <t>POLOŽKOVÝ ROZPOČET</t>
  </si>
  <si>
    <t>Oddíl</t>
  </si>
  <si>
    <t>Název oddílu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</si>
  <si>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</si>
  <si>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</si>
  <si>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</si>
  <si>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</si>
  <si>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</si>
  <si>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</si>
  <si>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</si>
  <si>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</si>
  <si>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Rozpis ceny</t>
  </si>
  <si>
    <t>Název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</si>
  <si>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</si>
  <si>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</si>
  <si>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</si>
  <si>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</si>
  <si>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</si>
  <si>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</si>
  <si>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</si>
  <si>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</si>
  <si>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Kabelový žlab drátěný 300/60</t>
  </si>
  <si>
    <t>specicikace  el  materiálu a  mont. prací</t>
  </si>
  <si>
    <t>počet</t>
  </si>
  <si>
    <t>jednot</t>
  </si>
  <si>
    <t>jednotková cena Kč</t>
  </si>
  <si>
    <t>cena celkem Kč</t>
  </si>
  <si>
    <t>Ekvipotenciální přípojnice  K12</t>
  </si>
  <si>
    <t>EL: PŘÍSTROJE</t>
  </si>
  <si>
    <t>Zásuvka jednonásobná 230V/16A, pro montáž pod omítku, bílá, krytí IP 20, komplet</t>
  </si>
  <si>
    <t>Zásuvka dvojnásobná-230V/16A, pro montáž pod omítku, komplet</t>
  </si>
  <si>
    <t>Zásuvka pro vyrovnání potenciálu dvojnásobná pro montáž pod omítku do instalační krabice, komplet</t>
  </si>
  <si>
    <t>Spínač jednopólový velkoplošný – 230V/10A, pod omítku, bílý, komplet, IP20</t>
  </si>
  <si>
    <t>Přepínač  řazení 6 velkoplošný – 230V/10A, pod omítku, bílý, komplet, IP20</t>
  </si>
  <si>
    <t>Přepínač  řazení 5 velkoplošný – 230V/10A, pod omítku, bílý, komplet, IP20</t>
  </si>
  <si>
    <t>Přepínač  řazení 7 velkoplošný – 230V/10A, pod omítku, bílý, komplet, IP20</t>
  </si>
  <si>
    <t>Dvojitý přepínač řazení 6 velkoplošný - 230V/10A, pod omítku, bílý</t>
  </si>
  <si>
    <t>Tlačítkový ovladač pod omítku s orientační doutnavkou-230V/10A, pod omítku, bílý</t>
  </si>
  <si>
    <t xml:space="preserve">VODIČE </t>
  </si>
  <si>
    <t>PROVEDENÍ KABELŮ  DLE VYHL 23/2008 /     B2ca,s1,d0)</t>
  </si>
  <si>
    <r>
      <t>Kabel CXKH-R (O) 3x1,5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 B2ca,s1,d0</t>
    </r>
  </si>
  <si>
    <r>
      <t>Kabel CXKH-R (J) 3x1,5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</si>
  <si>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r>
      <t>Kabel CXKH-R  3x2,5 mm</t>
    </r>
    <r>
      <rPr>
        <vertAlign val="superscript"/>
        <sz val="8"/>
        <rFont val="Arial"/>
        <family val="2"/>
        <charset val="238"/>
      </rPr>
      <t>2     B2ca,s1,d0</t>
    </r>
  </si>
  <si>
    <r>
      <t>Kabel CXKH-R (J) 5x1,5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</si>
  <si>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r>
      <t>Kabel CXKH-R (J) 5x2,5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</si>
  <si>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r>
      <t>Kabel CXKH-R (J) 7x1,5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</si>
  <si>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r>
      <t>Kabel CXKH-R (J) 5x4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B2ca,s1,d0</t>
    </r>
  </si>
  <si>
    <t>CY6</t>
  </si>
  <si>
    <t>CY 10</t>
  </si>
  <si>
    <t>OSVĚTLENÍ</t>
  </si>
  <si>
    <t>osvětlovací  tělesa komplet  ,  včetně   dodávky a  montáže</t>
  </si>
  <si>
    <t>propipožární těsnění  HILTY  0,25 m2</t>
  </si>
  <si>
    <t xml:space="preserve">revize  požárních těsnění </t>
  </si>
  <si>
    <t>hod</t>
  </si>
  <si>
    <t>Demontáže</t>
  </si>
  <si>
    <t>Stavební a pomocné  práce</t>
  </si>
  <si>
    <t>stavebí práce -  niky průrazy -  průraz tl 25cm</t>
  </si>
  <si>
    <t>stavebí práce -  drážka  pro kabel  do 5x10 cm</t>
  </si>
  <si>
    <t>t</t>
  </si>
  <si>
    <t>m2</t>
  </si>
  <si>
    <t>montážní  a inž. činnost</t>
  </si>
  <si>
    <t>Měření světelně technických parametrů</t>
  </si>
  <si>
    <t xml:space="preserve">inž. činost   +  koordinace </t>
  </si>
  <si>
    <t>kpt</t>
  </si>
  <si>
    <t>Výchozí  revizní  zpráva</t>
  </si>
  <si>
    <t>vyhotovedení proj skut provedení</t>
  </si>
  <si>
    <t>STÁTNÍ  REVIZNÍ ZPRÁVA TECHNICKÉHO  DOZORU DLE  VYHLÁŠKY</t>
  </si>
  <si>
    <t>elektro  celkem</t>
  </si>
  <si>
    <t>CY4</t>
  </si>
  <si>
    <t xml:space="preserve">DO okruhy-zásuvka jednonásobná 230V/16A, pro montáž pod omítku, zelená, krytí IP 20, komplet </t>
  </si>
  <si>
    <t>montáž   svítidla</t>
  </si>
  <si>
    <t>el materiál  nosný</t>
  </si>
  <si>
    <t>napojení     požárních  klapek</t>
  </si>
  <si>
    <t>Kabelový žlab drátěný 500/60</t>
  </si>
  <si>
    <t xml:space="preserve"> H1 signalizační  panel  s    2x  LED  signálkou  230V  , červená - zelená v plast  skříňce IP 40   pro zapuštěnou  montáž , se  svorkovnicí a průchodkou  se  šítkem "  Napájení - záložní napájení"</t>
  </si>
  <si>
    <t>1</t>
  </si>
  <si>
    <r>
      <rPr>
        <b/>
        <sz val="9"/>
        <rFont val="Calibri"/>
        <family val="2"/>
        <charset val="238"/>
        <scheme val="minor"/>
      </rPr>
      <t>Požární ucpávky</t>
    </r>
    <r>
      <rPr>
        <sz val="9"/>
        <rFont val="Calibri"/>
        <family val="2"/>
        <charset val="238"/>
        <scheme val="minor"/>
      </rPr>
      <t xml:space="preserve"> upozornění:</t>
    </r>
  </si>
  <si>
    <t>Krabice přístrojová pod omítku pro vícenásobné rámečky</t>
  </si>
  <si>
    <t>Krabice přístrojová pro dvojnásob.přístroj</t>
  </si>
  <si>
    <t>Krabice odbočná do zdiva d=68mm 1903 s víčkem pod omítku</t>
  </si>
  <si>
    <t>Krabice odbočná do zdiva d=68mm 1902 s víčkem pod omítku</t>
  </si>
  <si>
    <t>Krabice odbočná do zdiva d=97  s víčkem pod omítku</t>
  </si>
  <si>
    <t>El instalační krabice  se  svork.  do 50 mm2 -  IP 44</t>
  </si>
  <si>
    <t>Svorka na potrubí se spojovacím páskem 2 šroub + třmen</t>
  </si>
  <si>
    <t>Svorka pro připojení kovových konstrukcí</t>
  </si>
  <si>
    <t>Ekvipotenciálna přípojnice  K12</t>
  </si>
  <si>
    <t>svorka  el montážní  Boko  do  2,5mm2</t>
  </si>
  <si>
    <t>Krabice elektromont. se  svorkovnicí</t>
  </si>
  <si>
    <t>montážní práce -M155</t>
  </si>
  <si>
    <t>Ukončení vodičů v rozvaděči – do 3x2,5</t>
  </si>
  <si>
    <t>Ukončení vodičů v rozvaděči – do 5x6</t>
  </si>
  <si>
    <t>Připojování technologického zařízení - napojení , zkouška funkce oživení</t>
  </si>
  <si>
    <t xml:space="preserve">napojení  světl rampy </t>
  </si>
  <si>
    <t xml:space="preserve">demont  osvětl  těles  </t>
  </si>
  <si>
    <t xml:space="preserve">stavebí práce -  likvidace  odpadu </t>
  </si>
  <si>
    <t>stavbní práce - odvoz  suti  do vzdál 30 km</t>
  </si>
  <si>
    <t>montáž</t>
  </si>
  <si>
    <t>D1.01.4c - EL</t>
  </si>
  <si>
    <t>*</t>
  </si>
  <si>
    <t>ztížené podmínky  montáže - provoz  investora</t>
  </si>
  <si>
    <t>ELEKTROINSTALACE</t>
  </si>
  <si>
    <t>Zásuvka jednonásobná 230V/16A, pro montáž pod omítku, bílá, krytí IP 44, komplet</t>
  </si>
  <si>
    <t>Kabelový žlab drátěný 100/60</t>
  </si>
  <si>
    <t>zajištění  beznap.  stavu</t>
  </si>
  <si>
    <t>Nemocnice Písek, a.s.  Pavilon  G - Interna - 2-3 NP</t>
  </si>
  <si>
    <t>Stavební úpravy  2 - 3 NP křídla budovy G - interny</t>
  </si>
  <si>
    <t>Nemocnice   Písek, a.s.</t>
  </si>
  <si>
    <t>Stavební úpravy 2-3NP křídla budovy G - Interna</t>
  </si>
  <si>
    <t xml:space="preserve">  I. ETAPA  -2 NP + VZT</t>
  </si>
  <si>
    <t>ROZVADĚČ R5</t>
  </si>
  <si>
    <r>
      <rPr>
        <b/>
        <sz val="9"/>
        <color rgb="FF000000"/>
        <rFont val="Calibri"/>
        <family val="2"/>
        <charset val="238"/>
        <scheme val="minor"/>
      </rPr>
      <t>R5</t>
    </r>
    <r>
      <rPr>
        <sz val="9"/>
        <color indexed="8"/>
        <rFont val="Calibri"/>
        <family val="2"/>
        <charset val="238"/>
        <scheme val="minor"/>
      </rPr>
      <t xml:space="preserve"> - rozvaděč skříňový     š. 800x2000x600 ,  IP40/20  </t>
    </r>
    <r>
      <rPr>
        <b/>
        <sz val="9"/>
        <color rgb="FF000000"/>
        <rFont val="Calibri"/>
        <family val="2"/>
        <charset val="238"/>
        <scheme val="minor"/>
      </rPr>
      <t>EI30 DPI</t>
    </r>
    <r>
      <rPr>
        <sz val="9"/>
        <color indexed="8"/>
        <rFont val="Calibri"/>
        <family val="2"/>
        <charset val="238"/>
        <scheme val="minor"/>
      </rPr>
      <t xml:space="preserve">  včetně  soklu , s  hlavním  jištěním In63A včetně nap  cívek , signalizačního bloku ,  včetně automatického  záskokového automatu ,   přep. Ochrany I+II  stupeň  2x , relé napětí se  signaliazcí , harijní  vyp   . signaliazce  stavu  napájení - signálky   </t>
    </r>
  </si>
  <si>
    <t>ROZVADĚČ Rvzt</t>
  </si>
  <si>
    <t>Rozvaděč  RH  v  1NP</t>
  </si>
  <si>
    <t>Kabel CXKH-R (J) 5x25 mm2  B2ca,s1,d0</t>
  </si>
  <si>
    <t>Kabel CXKH-R (J) 5x16 mm2  B2ca,s1,d0</t>
  </si>
  <si>
    <t>CY 25</t>
  </si>
  <si>
    <t xml:space="preserve">Podružná ekvipotenciálna prípojnice v krabici 150 pod om včetně  prípojnice </t>
  </si>
  <si>
    <t>Lista vkládaci  24/22 vyrobená z bezdýmého sanozhášivého plastu</t>
  </si>
  <si>
    <t>Siella G8 M73 DW 28-40/3ML-8MC ET (3700lm, 4000K)</t>
  </si>
  <si>
    <t>B1</t>
  </si>
  <si>
    <t>E1</t>
  </si>
  <si>
    <t>A1</t>
  </si>
  <si>
    <t>C1</t>
  </si>
  <si>
    <t>D1</t>
  </si>
  <si>
    <t>D2</t>
  </si>
  <si>
    <t>P</t>
  </si>
  <si>
    <t>N2</t>
  </si>
  <si>
    <t>N3</t>
  </si>
  <si>
    <t>N1a</t>
  </si>
  <si>
    <t>N1b</t>
  </si>
  <si>
    <t>Ambiella G2 C07 WR LED2000-840 ET 01</t>
  </si>
  <si>
    <t>ArimoFit M73 PW19 42-940 ET</t>
  </si>
  <si>
    <t>Siella G8 M84 PW19 28-40/3ML-8MC ET (3700lm, 4000K)</t>
  </si>
  <si>
    <t>Siella G8 M84 DW 28-40/3ML-8MC ET (3700lm, 4000K)</t>
  </si>
  <si>
    <t>Siella G8 M84 DW 28-40/3ML-8MC ET (4100lm, 4000K)</t>
  </si>
  <si>
    <t>LED  nástěn. IP 44 plast, bílé 8W</t>
  </si>
  <si>
    <t>LED prachotěs  36 W IP 66</t>
  </si>
  <si>
    <t>TM.ONTEC C C1 302 M ST</t>
  </si>
  <si>
    <t>TM.ONTEC C M2 302 M ST</t>
  </si>
  <si>
    <t>TM.ONTEC S M2 302 M ST</t>
  </si>
  <si>
    <t>TM.ONTEC S M2 302 M ST + podvěšené plexi</t>
  </si>
  <si>
    <t>A1N</t>
  </si>
  <si>
    <t>ArimoFit M73 PW19 42-940 ET  včetně  nouz zdoje</t>
  </si>
  <si>
    <t>Ukončení vodičů v rozvaděči – do 5x35</t>
  </si>
  <si>
    <t>demont  rozvaděče RN5 , RT5</t>
  </si>
  <si>
    <t>demontáž  el  přístrojů a kabel.  Rozvodů</t>
  </si>
  <si>
    <t xml:space="preserve">  II. ETAPA  -3 NP </t>
  </si>
  <si>
    <t>ROZVADĚČ R6</t>
  </si>
  <si>
    <t>Doplnění  1NP</t>
  </si>
  <si>
    <t>doplnění  rozv.  Jistič  16A/1/B</t>
  </si>
  <si>
    <t>úprava  zapapojení  rozvaděče</t>
  </si>
  <si>
    <r>
      <t>Kabel CXKH-R  3x2,5 mm</t>
    </r>
    <r>
      <rPr>
        <vertAlign val="superscript"/>
        <sz val="9"/>
        <rFont val="Calibri"/>
        <family val="2"/>
        <charset val="238"/>
        <scheme val="minor"/>
      </rPr>
      <t>2     B2ca,s1,d0</t>
    </r>
  </si>
  <si>
    <t xml:space="preserve">Podružná ekvipotenciální přípojnice v krabici KT150 včetně  přípojnice </t>
  </si>
  <si>
    <t>Strojovna  vzt</t>
  </si>
  <si>
    <t>Samoregul  kabel  6W/m  komplet  včetně pásků a propojovací krabice</t>
  </si>
  <si>
    <t>elektrický přímotopný  panel IP 44 -2 kW  komplet  včetně  vypínače  termostatu</t>
  </si>
  <si>
    <t xml:space="preserve">el lišta  plast  100x 60  </t>
  </si>
  <si>
    <t>Svorka    SP na  kovovvé konstrukce</t>
  </si>
  <si>
    <t>pož.  Ucpávka  HILTY  pěna -CFS-S Fx</t>
  </si>
  <si>
    <t>montáž  rozv.</t>
  </si>
  <si>
    <r>
      <t>Kabel J.t ( st) 4x2x0,8mm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B2ca,s1,d1</t>
    </r>
    <r>
      <rPr>
        <sz val="11"/>
        <color theme="1"/>
        <rFont val="Calibri"/>
        <family val="2"/>
        <charset val="238"/>
        <scheme val="minor"/>
      </rPr>
      <t/>
    </r>
  </si>
  <si>
    <t>Kabelový žlab drátěný základní provedení (drát 4 mm), pomocí konzol přímo na stěnu, včetně spojovacího a kotevního materiálu a montážních doplňků, nosné prvky jsou započteny na jednotkovou délku trasy, pro vnitřní prostory (galvanické zinkování)</t>
  </si>
  <si>
    <r>
      <t>Kabel CXKH-R (J) 5x6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 B2ca,s1,d1</t>
    </r>
    <r>
      <rPr>
        <sz val="11"/>
        <color theme="1"/>
        <rFont val="Calibri"/>
        <family val="2"/>
        <charset val="238"/>
        <scheme val="minor"/>
      </rPr>
      <t/>
    </r>
  </si>
  <si>
    <t>Spínač jednopólový velkoplošný – 230V/10A, pod omítku, bílý, komplet, IP 44</t>
  </si>
  <si>
    <t>Kabelový žlab drátěný základní provedení (drát 4 mm), + konzol přímo na stěnu, včetně spojovacího a kotevního materiálu a montážních doplňků, nosné prvky jsou započteny na jednotkovou délku trasy, pro vnitřní prostory (galvanické zinkování)</t>
  </si>
  <si>
    <t xml:space="preserve">přep.  ochrana  I+II  stupeň  /  400V, 12,5 kA ,včetně  el  instal  krabice 250 IP 44 a   PE  sběrny </t>
  </si>
  <si>
    <t>2NP</t>
  </si>
  <si>
    <t>3NP</t>
  </si>
  <si>
    <t>E</t>
  </si>
  <si>
    <t>el  instal  krabice  IP 44  /m 150x 150</t>
  </si>
  <si>
    <t>F</t>
  </si>
  <si>
    <t>H</t>
  </si>
  <si>
    <t>Led osv  těleso  do podhledu  28W IP 45</t>
  </si>
  <si>
    <t>Led osv  těleso  do podhledu  28W IP 44 l=1200</t>
  </si>
  <si>
    <t>El instalační krabice  se  svork.  do 16 mm2 -  IP 54 - bezhalogen , pož  odolná EI30</t>
  </si>
  <si>
    <t xml:space="preserve">napojení  světelné rampy </t>
  </si>
  <si>
    <t xml:space="preserve">zajištění  beznap.  Stavu  </t>
  </si>
  <si>
    <t>demont  rozvaděče RN5 , RT5  vestavných    do  50  kg , 600x1200</t>
  </si>
  <si>
    <t>LED  osvětlovací těleso  prachotěs  36 W IP 66</t>
  </si>
  <si>
    <t>Požární ucpávka pěna -CFS-S Fx ,
kalkulovaný rozměr 250x250, tl. 300</t>
  </si>
  <si>
    <t>Krabice elektromont. se  svorkovnicí  IP44</t>
  </si>
  <si>
    <r>
      <rPr>
        <b/>
        <sz val="9"/>
        <color rgb="FF000000"/>
        <rFont val="Calibri"/>
        <family val="2"/>
        <charset val="238"/>
        <scheme val="minor"/>
      </rPr>
      <t>R5</t>
    </r>
    <r>
      <rPr>
        <sz val="9"/>
        <color indexed="8"/>
        <rFont val="Calibri"/>
        <family val="2"/>
        <charset val="238"/>
        <scheme val="minor"/>
      </rPr>
      <t xml:space="preserve"> - rozvaděč skříňový     š. 800x2000x600 ,  IP40/20  </t>
    </r>
    <r>
      <rPr>
        <b/>
        <sz val="9"/>
        <color rgb="FF000000"/>
        <rFont val="Calibri"/>
        <family val="2"/>
        <charset val="238"/>
        <scheme val="minor"/>
      </rPr>
      <t>EI30 DPI</t>
    </r>
    <r>
      <rPr>
        <sz val="9"/>
        <color indexed="8"/>
        <rFont val="Calibri"/>
        <family val="2"/>
        <charset val="238"/>
        <scheme val="minor"/>
      </rPr>
      <t xml:space="preserve">  včetně  soklu , s  hlavním  jištěním In63A včetně nap  cívek , signalizačního bloku ,  včetně automatického  záskokového automatu ,   přep. Ochrany I+II  stupeň  2x , relé napětí se  signaliazcí , harijní  vyp   . signaliazce  stavu  napájení - signálky     viz   výk  č. D.1.01.04c- 108</t>
    </r>
  </si>
  <si>
    <t>vypínač  pod  om.  400V / 25A   IP 54</t>
  </si>
  <si>
    <r>
      <rPr>
        <b/>
        <sz val="9"/>
        <color rgb="FF000000"/>
        <rFont val="Calibri"/>
        <family val="2"/>
        <charset val="238"/>
        <scheme val="minor"/>
      </rPr>
      <t>RVZT</t>
    </r>
    <r>
      <rPr>
        <sz val="9"/>
        <color indexed="8"/>
        <rFont val="Calibri"/>
        <family val="2"/>
        <charset val="238"/>
        <scheme val="minor"/>
      </rPr>
      <t xml:space="preserve"> - rozvaděč skříňový     š. 800x2000x600 ,  IP40/20  </t>
    </r>
    <r>
      <rPr>
        <b/>
        <sz val="9"/>
        <color rgb="FF000000"/>
        <rFont val="Calibri"/>
        <family val="2"/>
        <charset val="238"/>
        <scheme val="minor"/>
      </rPr>
      <t>EI30 DPI</t>
    </r>
    <r>
      <rPr>
        <sz val="9"/>
        <color indexed="8"/>
        <rFont val="Calibri"/>
        <family val="2"/>
        <charset val="238"/>
        <scheme val="minor"/>
      </rPr>
      <t xml:space="preserve">  včetně  soklu , s  hlavním  jištěním In80A včetně nap  cívek , signalizačního bloku ,    přep. Ochrany I+II  stupeň  2x , relé napětí se  signaliazcí , harijní  vyp   . signaliazce  stavu  napájení - signálky     viz  výkres  D.1.01.04c- 110</t>
    </r>
  </si>
  <si>
    <t>Výměna   jištění - In 80A/3/C  - pole  MDO  (  demontáž + montáž + úprava  zapojení + doplněné  svorkovnice pro  kabel 5x25 - napojení RVZT</t>
  </si>
  <si>
    <t>Kabel CXKH-R  3x2,5 mm2     B2ca,s1,d0</t>
  </si>
  <si>
    <t>Kabel CXKH-R  3x1,5 mm2     B2ca,s1,d0</t>
  </si>
  <si>
    <t>el  chráničky</t>
  </si>
  <si>
    <t>napojení  stáv  okruhů</t>
  </si>
  <si>
    <t>el  krabice</t>
  </si>
  <si>
    <t>provozorní  napojení  m.č. 2-15  - 2.16</t>
  </si>
  <si>
    <t>stavební  práce</t>
  </si>
  <si>
    <t>Lišta vkládací  24/22 vyrobená z bezdýmého sanozhášivého plastu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</si>
</sst>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K_č_-;\-* #,##0.00\ _K_č_-;_-* &quot;-&quot;??\ _K_č_-;_-@_-"/>
    <numFmt numFmtId="165" formatCode="d/mm"/>
    <numFmt numFmtId="166" formatCode="#,##0\ "/>
    <numFmt numFmtId="167" formatCode="#,##0.0"/>
    <numFmt numFmtId="168" formatCode="_-* #,##0.00\ _K_č_-;\-* #,##0.00\ _K_č_-;_-* \-??\ _K_č_-;_-@_-"/>
    <numFmt numFmtId="169" formatCode="_ * #,##0_ ;_ * \-#,##0_ ;_ * &quot;-&quot;_ ;_ @_ "/>
    <numFmt numFmtId="170" formatCode="_ * #,##0.00_ ;_ * \-#,##0.00_ ;_ * &quot;-&quot;??_ ;_ @_ "/>
    <numFmt numFmtId="171" formatCode="_ &quot;Fr.&quot;\ * #,##0_ ;_ &quot;Fr.&quot;\ * \-#,##0_ ;_ &quot;Fr.&quot;\ * &quot;-&quot;_ ;_ @_ "/>
    <numFmt numFmtId="172" formatCode="_ &quot;Fr.&quot;\ * #,##0.00_ ;_ &quot;Fr.&quot;\ * \-#,##0.00_ ;_ &quot;Fr.&quot;\ * &quot;-&quot;??_ ;_ @_ "/>
    <numFmt numFmtId="173" formatCode="_(* #,##0_);_(* \(#,##0\);_(* &quot;-&quot;_);_(@_)"/>
    <numFmt numFmtId="174" formatCode="#,##0.00\ [$CZK]"/>
    <numFmt numFmtId="175" formatCode="#,##0&quot; Kč&quot;"/>
  </numFmts>
  <fonts count="108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0"/>
      <name val="Courier"/>
      <family val="3"/>
    </font>
    <font>
      <sz val="10"/>
      <name val="Courier New"/>
      <family val="3"/>
      <charset val="238"/>
    </font>
    <font>
      <sz val="10"/>
      <name val="Times New Roman"/>
      <family val="1"/>
      <charset val="238"/>
    </font>
    <font>
      <sz val="10"/>
      <name val="Courier"/>
      <family val="1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2"/>
      <name val="Courier"/>
      <family val="3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2"/>
      <name val="Times New Roman CE"/>
      <charset val="238"/>
    </font>
    <font>
      <sz val="10"/>
      <name val="Helv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9"/>
      <color indexed="39"/>
      <name val="Arial CE"/>
      <family val="2"/>
      <charset val="238"/>
    </font>
    <font>
      <sz val="11"/>
      <name val="Arial"/>
      <family val="2"/>
      <charset val="238"/>
    </font>
    <font>
      <b/>
      <sz val="10"/>
      <color indexed="10"/>
      <name val="Arial CE"/>
      <family val="2"/>
      <charset val="238"/>
    </font>
    <font>
      <sz val="10"/>
      <name val="Helv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sz val="10"/>
      <name val="Courier"/>
      <family val="1"/>
      <charset val="238"/>
    </font>
    <font>
      <b/>
      <sz val="9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0"/>
      <color theme="10"/>
      <name val="Courier"/>
      <family val="1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ourier"/>
      <family val="3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9"/>
      <color indexed="8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vertAlign val="superscript"/>
      <sz val="9"/>
      <name val="Calibri"/>
      <family val="2"/>
      <charset val="238"/>
      <scheme val="minor"/>
    </font>
  </fonts>
  <fills count="6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462">
    <xf numFmtId="0" fontId="0" fillId="0" borderId="0"/>
    <xf numFmtId="0" fontId="44" fillId="0" borderId="0"/>
    <xf numFmtId="167" fontId="4" fillId="0" borderId="0" applyAlignment="0">
      <alignment horizontal="right" wrapText="1"/>
    </xf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65" fillId="29" borderId="0" applyNumberFormat="0" applyBorder="0" applyAlignment="0" applyProtection="0"/>
    <xf numFmtId="0" fontId="65" fillId="29" borderId="0" applyNumberFormat="0" applyBorder="0" applyAlignment="0" applyProtection="0"/>
    <xf numFmtId="0" fontId="65" fillId="29" borderId="0" applyNumberFormat="0" applyBorder="0" applyAlignment="0" applyProtection="0"/>
    <xf numFmtId="0" fontId="65" fillId="29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65" fillId="31" borderId="0" applyNumberFormat="0" applyBorder="0" applyAlignment="0" applyProtection="0"/>
    <xf numFmtId="0" fontId="65" fillId="31" borderId="0" applyNumberFormat="0" applyBorder="0" applyAlignment="0" applyProtection="0"/>
    <xf numFmtId="0" fontId="65" fillId="31" borderId="0" applyNumberFormat="0" applyBorder="0" applyAlignment="0" applyProtection="0"/>
    <xf numFmtId="0" fontId="65" fillId="31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7" fillId="7" borderId="0" applyNumberFormat="0" applyBorder="0" applyAlignment="0" applyProtection="0"/>
    <xf numFmtId="0" fontId="45" fillId="2" borderId="0" applyNumberFormat="0" applyBorder="0" applyAlignment="0" applyProtection="0"/>
    <xf numFmtId="0" fontId="45" fillId="4" borderId="0" applyNumberFormat="0" applyBorder="0" applyAlignment="0" applyProtection="0"/>
    <xf numFmtId="0" fontId="45" fillId="6" borderId="0" applyNumberFormat="0" applyBorder="0" applyAlignment="0" applyProtection="0"/>
    <xf numFmtId="0" fontId="45" fillId="8" borderId="0" applyNumberFormat="0" applyBorder="0" applyAlignment="0" applyProtection="0"/>
    <xf numFmtId="0" fontId="45" fillId="10" borderId="0" applyNumberFormat="0" applyBorder="0" applyAlignment="0" applyProtection="0"/>
    <xf numFmtId="0" fontId="45" fillId="9" borderId="0" applyNumberFormat="0" applyBorder="0" applyAlignment="0" applyProtection="0"/>
    <xf numFmtId="4" fontId="4" fillId="0" borderId="0" applyBorder="0" applyAlignment="0">
      <alignment horizontal="right" wrapText="1"/>
    </xf>
    <xf numFmtId="0" fontId="4" fillId="0" borderId="0">
      <alignment horizontal="right" wrapText="1"/>
    </xf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7" fillId="12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7" fillId="7" borderId="0" applyNumberFormat="0" applyBorder="0" applyAlignment="0" applyProtection="0"/>
    <xf numFmtId="0" fontId="45" fillId="3" borderId="0" applyNumberFormat="0" applyBorder="0" applyAlignment="0" applyProtection="0"/>
    <xf numFmtId="0" fontId="45" fillId="5" borderId="0" applyNumberFormat="0" applyBorder="0" applyAlignment="0" applyProtection="0"/>
    <xf numFmtId="0" fontId="45" fillId="11" borderId="0" applyNumberFormat="0" applyBorder="0" applyAlignment="0" applyProtection="0"/>
    <xf numFmtId="0" fontId="45" fillId="8" borderId="0" applyNumberFormat="0" applyBorder="0" applyAlignment="0" applyProtection="0"/>
    <xf numFmtId="0" fontId="45" fillId="3" borderId="0" applyNumberFormat="0" applyBorder="0" applyAlignment="0" applyProtection="0"/>
    <xf numFmtId="0" fontId="45" fillId="13" borderId="0" applyNumberFormat="0" applyBorder="0" applyAlignment="0" applyProtection="0"/>
    <xf numFmtId="0" fontId="11" fillId="14" borderId="0" applyNumberFormat="0" applyBorder="0" applyAlignment="0" applyProtection="0"/>
    <xf numFmtId="0" fontId="66" fillId="41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66" fillId="42" borderId="0" applyNumberFormat="0" applyBorder="0" applyAlignment="0" applyProtection="0"/>
    <xf numFmtId="0" fontId="11" fillId="15" borderId="0" applyNumberFormat="0" applyBorder="0" applyAlignment="0" applyProtection="0"/>
    <xf numFmtId="0" fontId="11" fillId="11" borderId="0" applyNumberFormat="0" applyBorder="0" applyAlignment="0" applyProtection="0"/>
    <xf numFmtId="0" fontId="66" fillId="43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66" fillId="44" borderId="0" applyNumberFormat="0" applyBorder="0" applyAlignment="0" applyProtection="0"/>
    <xf numFmtId="0" fontId="11" fillId="4" borderId="0" applyNumberFormat="0" applyBorder="0" applyAlignment="0" applyProtection="0"/>
    <xf numFmtId="0" fontId="11" fillId="17" borderId="0" applyNumberFormat="0" applyBorder="0" applyAlignment="0" applyProtection="0"/>
    <xf numFmtId="0" fontId="66" fillId="45" borderId="0" applyNumberFormat="0" applyBorder="0" applyAlignment="0" applyProtection="0"/>
    <xf numFmtId="0" fontId="11" fillId="10" borderId="0" applyNumberFormat="0" applyBorder="0" applyAlignment="0" applyProtection="0"/>
    <xf numFmtId="0" fontId="11" fillId="18" borderId="0" applyNumberFormat="0" applyBorder="0" applyAlignment="0" applyProtection="0"/>
    <xf numFmtId="0" fontId="66" fillId="46" borderId="0" applyNumberFormat="0" applyBorder="0" applyAlignment="0" applyProtection="0"/>
    <xf numFmtId="0" fontId="11" fillId="5" borderId="0" applyNumberFormat="0" applyBorder="0" applyAlignment="0" applyProtection="0"/>
    <xf numFmtId="0" fontId="46" fillId="14" borderId="0" applyNumberFormat="0" applyBorder="0" applyAlignment="0" applyProtection="0"/>
    <xf numFmtId="0" fontId="46" fillId="5" borderId="0" applyNumberFormat="0" applyBorder="0" applyAlignment="0" applyProtection="0"/>
    <xf numFmtId="0" fontId="46" fillId="11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7" fillId="0" borderId="0" applyNumberFormat="0" applyFill="0" applyBorder="0" applyAlignment="0"/>
    <xf numFmtId="166" fontId="4" fillId="0" borderId="0" applyFont="0" applyFill="0" applyBorder="0">
      <alignment horizontal="right" vertical="center"/>
    </xf>
    <xf numFmtId="166" fontId="4" fillId="0" borderId="0" applyFont="0" applyFill="0" applyBorder="0">
      <alignment horizontal="right" vertical="center"/>
    </xf>
    <xf numFmtId="166" fontId="3" fillId="0" borderId="0" applyFont="0" applyBorder="0">
      <alignment horizontal="right" vertical="center"/>
    </xf>
    <xf numFmtId="0" fontId="12" fillId="0" borderId="2" applyNumberFormat="0" applyFill="0" applyAlignment="0" applyProtection="0"/>
    <xf numFmtId="0" fontId="67" fillId="0" borderId="56" applyNumberFormat="0" applyFill="0" applyAlignment="0" applyProtection="0"/>
    <xf numFmtId="0" fontId="12" fillId="0" borderId="3" applyNumberFormat="0" applyFill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0" fillId="0" borderId="0" applyFill="0" applyBorder="0" applyAlignment="0" applyProtection="0"/>
    <xf numFmtId="168" fontId="10" fillId="0" borderId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0" fillId="0" borderId="0" applyFill="0" applyBorder="0" applyAlignment="0" applyProtection="0"/>
    <xf numFmtId="168" fontId="10" fillId="0" borderId="0" applyFill="0" applyBorder="0" applyAlignment="0" applyProtection="0"/>
    <xf numFmtId="168" fontId="5" fillId="0" borderId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8" fontId="5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31" fillId="0" borderId="0"/>
    <xf numFmtId="0" fontId="29" fillId="0" borderId="0"/>
    <xf numFmtId="0" fontId="3" fillId="0" borderId="0">
      <alignment horizontal="center" vertical="center" wrapText="1"/>
    </xf>
    <xf numFmtId="0" fontId="54" fillId="0" borderId="0"/>
    <xf numFmtId="0" fontId="68" fillId="0" borderId="0" applyNumberFormat="0" applyFill="0" applyBorder="0" applyAlignment="0" applyProtection="0"/>
    <xf numFmtId="0" fontId="69" fillId="47" borderId="0" applyNumberFormat="0" applyBorder="0" applyAlignment="0" applyProtection="0"/>
    <xf numFmtId="0" fontId="13" fillId="4" borderId="0" applyNumberFormat="0" applyBorder="0" applyAlignment="0" applyProtection="0"/>
    <xf numFmtId="0" fontId="69" fillId="47" borderId="0" applyNumberFormat="0" applyBorder="0" applyAlignment="0" applyProtection="0"/>
    <xf numFmtId="0" fontId="13" fillId="8" borderId="0" applyNumberFormat="0" applyBorder="0" applyAlignment="0" applyProtection="0"/>
    <xf numFmtId="0" fontId="70" fillId="48" borderId="57" applyNumberFormat="0" applyAlignment="0" applyProtection="0"/>
    <xf numFmtId="0" fontId="14" fillId="23" borderId="7" applyNumberFormat="0" applyAlignment="0" applyProtection="0"/>
    <xf numFmtId="0" fontId="70" fillId="48" borderId="57" applyNumberFormat="0" applyAlignment="0" applyProtection="0"/>
    <xf numFmtId="0" fontId="14" fillId="23" borderId="7" applyNumberFormat="0" applyAlignment="0" applyProtection="0"/>
    <xf numFmtId="0" fontId="71" fillId="0" borderId="58" applyNumberFormat="0" applyFill="0" applyAlignment="0" applyProtection="0"/>
    <xf numFmtId="0" fontId="15" fillId="0" borderId="4" applyNumberFormat="0" applyFill="0" applyAlignment="0" applyProtection="0"/>
    <xf numFmtId="0" fontId="71" fillId="0" borderId="58" applyNumberFormat="0" applyFill="0" applyAlignment="0" applyProtection="0"/>
    <xf numFmtId="0" fontId="34" fillId="0" borderId="9" applyNumberFormat="0" applyFill="0" applyAlignment="0" applyProtection="0"/>
    <xf numFmtId="0" fontId="72" fillId="0" borderId="59" applyNumberFormat="0" applyFill="0" applyAlignment="0" applyProtection="0"/>
    <xf numFmtId="0" fontId="16" fillId="0" borderId="5" applyNumberFormat="0" applyFill="0" applyAlignment="0" applyProtection="0"/>
    <xf numFmtId="0" fontId="72" fillId="0" borderId="59" applyNumberFormat="0" applyFill="0" applyAlignment="0" applyProtection="0"/>
    <xf numFmtId="0" fontId="35" fillId="0" borderId="10" applyNumberFormat="0" applyFill="0" applyAlignment="0" applyProtection="0"/>
    <xf numFmtId="0" fontId="73" fillId="0" borderId="60" applyNumberFormat="0" applyFill="0" applyAlignment="0" applyProtection="0"/>
    <xf numFmtId="0" fontId="17" fillId="0" borderId="6" applyNumberFormat="0" applyFill="0" applyAlignment="0" applyProtection="0"/>
    <xf numFmtId="0" fontId="73" fillId="0" borderId="60" applyNumberFormat="0" applyFill="0" applyAlignment="0" applyProtection="0"/>
    <xf numFmtId="0" fontId="36" fillId="0" borderId="11" applyNumberFormat="0" applyFill="0" applyAlignment="0" applyProtection="0"/>
    <xf numFmtId="0" fontId="7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9" fillId="0" borderId="0">
      <alignment horizontal="left"/>
    </xf>
    <xf numFmtId="0" fontId="18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8" fillId="0" borderId="0" applyNumberFormat="0"/>
    <xf numFmtId="0" fontId="75" fillId="49" borderId="0" applyNumberFormat="0" applyBorder="0" applyAlignment="0" applyProtection="0"/>
    <xf numFmtId="0" fontId="19" fillId="12" borderId="0" applyNumberFormat="0" applyBorder="0" applyAlignment="0" applyProtection="0"/>
    <xf numFmtId="0" fontId="75" fillId="49" borderId="0" applyNumberFormat="0" applyBorder="0" applyAlignment="0" applyProtection="0"/>
    <xf numFmtId="0" fontId="38" fillId="12" borderId="0" applyNumberFormat="0" applyBorder="0" applyAlignment="0" applyProtection="0"/>
    <xf numFmtId="0" fontId="65" fillId="0" borderId="0"/>
    <xf numFmtId="0" fontId="33" fillId="0" borderId="0"/>
    <xf numFmtId="0" fontId="5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66" fontId="8" fillId="0" borderId="0">
      <alignment vertical="center"/>
    </xf>
    <xf numFmtId="0" fontId="6" fillId="0" borderId="0"/>
    <xf numFmtId="0" fontId="33" fillId="0" borderId="0"/>
    <xf numFmtId="0" fontId="4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10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3" fillId="0" borderId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0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1" fillId="0" borderId="0"/>
    <xf numFmtId="0" fontId="4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1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1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 applyProtection="0"/>
    <xf numFmtId="0" fontId="10" fillId="0" borderId="0"/>
    <xf numFmtId="0" fontId="58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0" fillId="0" borderId="0"/>
    <xf numFmtId="0" fontId="43" fillId="0" borderId="0"/>
    <xf numFmtId="0" fontId="5" fillId="0" borderId="0"/>
    <xf numFmtId="0" fontId="6" fillId="0" borderId="0"/>
    <xf numFmtId="0" fontId="10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 applyProtection="0"/>
    <xf numFmtId="0" fontId="33" fillId="0" borderId="0"/>
    <xf numFmtId="0" fontId="6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65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6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6" fillId="0" borderId="0"/>
    <xf numFmtId="0" fontId="65" fillId="0" borderId="0"/>
    <xf numFmtId="0" fontId="65" fillId="0" borderId="0"/>
    <xf numFmtId="0" fontId="41" fillId="0" borderId="0"/>
    <xf numFmtId="0" fontId="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" fillId="0" borderId="0"/>
    <xf numFmtId="0" fontId="6" fillId="0" borderId="0"/>
    <xf numFmtId="0" fontId="6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65" fillId="0" borderId="0"/>
    <xf numFmtId="0" fontId="42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0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43" fillId="0" borderId="0"/>
    <xf numFmtId="0" fontId="33" fillId="0" borderId="0"/>
    <xf numFmtId="0" fontId="4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4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4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0" fillId="0" borderId="0"/>
    <xf numFmtId="0" fontId="6" fillId="0" borderId="0"/>
    <xf numFmtId="0" fontId="65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" fillId="0" borderId="0"/>
    <xf numFmtId="0" fontId="6" fillId="0" borderId="0"/>
    <xf numFmtId="0" fontId="30" fillId="0" borderId="0"/>
    <xf numFmtId="0" fontId="65" fillId="0" borderId="0"/>
    <xf numFmtId="0" fontId="7" fillId="0" borderId="0"/>
    <xf numFmtId="0" fontId="30" fillId="0" borderId="0"/>
    <xf numFmtId="0" fontId="7" fillId="0" borderId="0"/>
    <xf numFmtId="0" fontId="6" fillId="0" borderId="0"/>
    <xf numFmtId="0" fontId="65" fillId="0" borderId="0"/>
    <xf numFmtId="0" fontId="6" fillId="0" borderId="0"/>
    <xf numFmtId="0" fontId="43" fillId="0" borderId="0"/>
    <xf numFmtId="0" fontId="65" fillId="0" borderId="0"/>
    <xf numFmtId="0" fontId="33" fillId="0" borderId="0"/>
    <xf numFmtId="0" fontId="4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6" fillId="0" borderId="0"/>
    <xf numFmtId="0" fontId="65" fillId="0" borderId="0"/>
    <xf numFmtId="0" fontId="7" fillId="0" borderId="0"/>
    <xf numFmtId="0" fontId="65" fillId="0" borderId="0"/>
    <xf numFmtId="0" fontId="65" fillId="0" borderId="0"/>
    <xf numFmtId="0" fontId="33" fillId="0" borderId="0"/>
    <xf numFmtId="0" fontId="7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65" fillId="0" borderId="0"/>
    <xf numFmtId="0" fontId="33" fillId="0" borderId="0"/>
    <xf numFmtId="0" fontId="8" fillId="0" borderId="0"/>
    <xf numFmtId="0" fontId="33" fillId="0" borderId="0"/>
    <xf numFmtId="0" fontId="33" fillId="0" borderId="0"/>
    <xf numFmtId="0" fontId="42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6" fillId="0" borderId="0"/>
    <xf numFmtId="0" fontId="65" fillId="0" borderId="0"/>
    <xf numFmtId="0" fontId="7" fillId="0" borderId="0"/>
    <xf numFmtId="0" fontId="65" fillId="0" borderId="0"/>
    <xf numFmtId="0" fontId="65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65" fillId="0" borderId="0"/>
    <xf numFmtId="0" fontId="33" fillId="0" borderId="0"/>
    <xf numFmtId="0" fontId="65" fillId="0" borderId="0"/>
    <xf numFmtId="0" fontId="33" fillId="0" borderId="0"/>
    <xf numFmtId="0" fontId="65" fillId="0" borderId="0"/>
    <xf numFmtId="0" fontId="33" fillId="0" borderId="0"/>
    <xf numFmtId="0" fontId="40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63" fillId="0" borderId="0"/>
    <xf numFmtId="0" fontId="63" fillId="0" borderId="0"/>
    <xf numFmtId="0" fontId="65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65" fillId="0" borderId="0"/>
    <xf numFmtId="0" fontId="33" fillId="0" borderId="0"/>
    <xf numFmtId="0" fontId="65" fillId="0" borderId="0"/>
    <xf numFmtId="0" fontId="33" fillId="0" borderId="0"/>
    <xf numFmtId="0" fontId="65" fillId="0" borderId="0"/>
    <xf numFmtId="0" fontId="33" fillId="0" borderId="0"/>
    <xf numFmtId="0" fontId="65" fillId="0" borderId="0"/>
    <xf numFmtId="0" fontId="33" fillId="0" borderId="0"/>
    <xf numFmtId="0" fontId="65" fillId="0" borderId="0"/>
    <xf numFmtId="0" fontId="7" fillId="0" borderId="0"/>
    <xf numFmtId="0" fontId="65" fillId="0" borderId="0"/>
    <xf numFmtId="0" fontId="65" fillId="0" borderId="0"/>
    <xf numFmtId="0" fontId="33" fillId="0" borderId="0"/>
    <xf numFmtId="0" fontId="7" fillId="0" borderId="0"/>
    <xf numFmtId="0" fontId="5" fillId="0" borderId="0"/>
    <xf numFmtId="0" fontId="7" fillId="0" borderId="0"/>
    <xf numFmtId="0" fontId="65" fillId="0" borderId="0"/>
    <xf numFmtId="0" fontId="33" fillId="0" borderId="0"/>
    <xf numFmtId="0" fontId="7" fillId="0" borderId="0"/>
    <xf numFmtId="0" fontId="5" fillId="0" borderId="0"/>
    <xf numFmtId="0" fontId="33" fillId="0" borderId="0"/>
    <xf numFmtId="0" fontId="65" fillId="0" borderId="0"/>
    <xf numFmtId="0" fontId="5" fillId="0" borderId="0"/>
    <xf numFmtId="0" fontId="65" fillId="0" borderId="0"/>
    <xf numFmtId="0" fontId="5" fillId="0" borderId="0"/>
    <xf numFmtId="0" fontId="33" fillId="0" borderId="0"/>
    <xf numFmtId="0" fontId="41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65" fillId="0" borderId="0"/>
    <xf numFmtId="0" fontId="7" fillId="0" borderId="0"/>
    <xf numFmtId="0" fontId="65" fillId="0" borderId="0"/>
    <xf numFmtId="0" fontId="65" fillId="0" borderId="0"/>
    <xf numFmtId="0" fontId="33" fillId="0" borderId="0"/>
    <xf numFmtId="0" fontId="7" fillId="0" borderId="0"/>
    <xf numFmtId="0" fontId="5" fillId="0" borderId="0"/>
    <xf numFmtId="0" fontId="7" fillId="0" borderId="0"/>
    <xf numFmtId="0" fontId="65" fillId="0" borderId="0"/>
    <xf numFmtId="0" fontId="33" fillId="0" borderId="0"/>
    <xf numFmtId="0" fontId="7" fillId="0" borderId="0"/>
    <xf numFmtId="0" fontId="5" fillId="0" borderId="0"/>
    <xf numFmtId="0" fontId="33" fillId="0" borderId="0"/>
    <xf numFmtId="0" fontId="65" fillId="0" borderId="0"/>
    <xf numFmtId="0" fontId="5" fillId="0" borderId="0"/>
    <xf numFmtId="0" fontId="65" fillId="0" borderId="0"/>
    <xf numFmtId="0" fontId="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5" fillId="0" borderId="0"/>
    <xf numFmtId="0" fontId="33" fillId="0" borderId="0"/>
    <xf numFmtId="0" fontId="5" fillId="0" borderId="0"/>
    <xf numFmtId="0" fontId="65" fillId="0" borderId="0"/>
    <xf numFmtId="0" fontId="7" fillId="0" borderId="0"/>
    <xf numFmtId="0" fontId="65" fillId="0" borderId="0"/>
    <xf numFmtId="0" fontId="65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65" fillId="0" borderId="0"/>
    <xf numFmtId="0" fontId="33" fillId="0" borderId="0"/>
    <xf numFmtId="0" fontId="65" fillId="0" borderId="0"/>
    <xf numFmtId="0" fontId="33" fillId="0" borderId="0"/>
    <xf numFmtId="0" fontId="6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" fillId="0" borderId="0"/>
    <xf numFmtId="0" fontId="8" fillId="0" borderId="0"/>
    <xf numFmtId="0" fontId="49" fillId="7" borderId="12" applyNumberFormat="0" applyFont="0" applyAlignment="0" applyProtection="0"/>
    <xf numFmtId="0" fontId="2" fillId="0" borderId="14">
      <alignment horizontal="center" vertical="center" wrapText="1"/>
    </xf>
    <xf numFmtId="0" fontId="55" fillId="0" borderId="0"/>
    <xf numFmtId="165" fontId="8" fillId="0" borderId="0">
      <alignment horizontal="center" vertical="center"/>
    </xf>
    <xf numFmtId="165" fontId="5" fillId="0" borderId="0">
      <alignment horizontal="center" vertical="center"/>
    </xf>
    <xf numFmtId="0" fontId="40" fillId="7" borderId="12" applyNumberFormat="0" applyFont="0" applyAlignment="0" applyProtection="0"/>
    <xf numFmtId="0" fontId="6" fillId="7" borderId="12" applyNumberFormat="0" applyFont="0" applyAlignment="0" applyProtection="0"/>
    <xf numFmtId="0" fontId="65" fillId="50" borderId="61" applyNumberFormat="0" applyFont="0" applyAlignment="0" applyProtection="0"/>
    <xf numFmtId="0" fontId="65" fillId="50" borderId="61" applyNumberFormat="0" applyFont="0" applyAlignment="0" applyProtection="0"/>
    <xf numFmtId="0" fontId="65" fillId="50" borderId="61" applyNumberFormat="0" applyFont="0" applyAlignment="0" applyProtection="0"/>
    <xf numFmtId="0" fontId="65" fillId="50" borderId="61" applyNumberFormat="0" applyFont="0" applyAlignment="0" applyProtection="0"/>
    <xf numFmtId="0" fontId="6" fillId="7" borderId="12" applyNumberFormat="0" applyFont="0" applyAlignment="0" applyProtection="0"/>
    <xf numFmtId="9" fontId="5" fillId="0" borderId="0" applyFill="0" applyBorder="0" applyAlignment="0" applyProtection="0"/>
    <xf numFmtId="9" fontId="10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6" fillId="0" borderId="62" applyNumberFormat="0" applyFill="0" applyAlignment="0" applyProtection="0"/>
    <xf numFmtId="0" fontId="20" fillId="0" borderId="8" applyNumberFormat="0" applyFill="0" applyAlignment="0" applyProtection="0"/>
    <xf numFmtId="0" fontId="76" fillId="0" borderId="62" applyNumberFormat="0" applyFill="0" applyAlignment="0" applyProtection="0"/>
    <xf numFmtId="0" fontId="22" fillId="0" borderId="15" applyNumberFormat="0" applyFill="0" applyAlignment="0" applyProtection="0"/>
    <xf numFmtId="0" fontId="41" fillId="0" borderId="0"/>
    <xf numFmtId="0" fontId="50" fillId="0" borderId="0" applyNumberFormat="0"/>
    <xf numFmtId="0" fontId="77" fillId="51" borderId="0" applyNumberFormat="0" applyBorder="0" applyAlignment="0" applyProtection="0"/>
    <xf numFmtId="0" fontId="21" fillId="6" borderId="0" applyNumberFormat="0" applyBorder="0" applyAlignment="0" applyProtection="0"/>
    <xf numFmtId="0" fontId="77" fillId="51" borderId="0" applyNumberFormat="0" applyBorder="0" applyAlignment="0" applyProtection="0"/>
    <xf numFmtId="0" fontId="21" fillId="10" borderId="0" applyNumberFormat="0" applyBorder="0" applyAlignment="0" applyProtection="0"/>
    <xf numFmtId="0" fontId="10" fillId="0" borderId="0"/>
    <xf numFmtId="0" fontId="27" fillId="24" borderId="0">
      <alignment horizontal="left"/>
    </xf>
    <xf numFmtId="0" fontId="28" fillId="25" borderId="0"/>
    <xf numFmtId="0" fontId="51" fillId="0" borderId="0"/>
    <xf numFmtId="0" fontId="6" fillId="0" borderId="0" applyProtection="0"/>
    <xf numFmtId="164" fontId="10" fillId="0" borderId="0" applyBorder="0" applyAlignment="0" applyProtection="0"/>
    <xf numFmtId="164" fontId="10" fillId="0" borderId="0" applyBorder="0" applyAlignment="0" applyProtection="0"/>
    <xf numFmtId="0" fontId="2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2" applyNumberFormat="0" applyFill="0" applyAlignment="0" applyProtection="0"/>
    <xf numFmtId="0" fontId="27" fillId="0" borderId="0"/>
    <xf numFmtId="167" fontId="56" fillId="0" borderId="16">
      <alignment horizontal="right" vertical="center"/>
    </xf>
    <xf numFmtId="0" fontId="79" fillId="52" borderId="63" applyNumberFormat="0" applyAlignment="0" applyProtection="0"/>
    <xf numFmtId="0" fontId="23" fillId="9" borderId="1" applyNumberFormat="0" applyAlignment="0" applyProtection="0"/>
    <xf numFmtId="0" fontId="79" fillId="52" borderId="63" applyNumberFormat="0" applyAlignment="0" applyProtection="0"/>
    <xf numFmtId="0" fontId="23" fillId="12" borderId="1" applyNumberFormat="0" applyAlignment="0" applyProtection="0"/>
    <xf numFmtId="0" fontId="80" fillId="53" borderId="63" applyNumberFormat="0" applyAlignment="0" applyProtection="0"/>
    <xf numFmtId="0" fontId="24" fillId="22" borderId="1" applyNumberFormat="0" applyAlignment="0" applyProtection="0"/>
    <xf numFmtId="0" fontId="80" fillId="53" borderId="63" applyNumberFormat="0" applyAlignment="0" applyProtection="0"/>
    <xf numFmtId="0" fontId="39" fillId="26" borderId="1" applyNumberFormat="0" applyAlignment="0" applyProtection="0"/>
    <xf numFmtId="0" fontId="81" fillId="53" borderId="64" applyNumberFormat="0" applyAlignment="0" applyProtection="0"/>
    <xf numFmtId="0" fontId="25" fillId="22" borderId="13" applyNumberFormat="0" applyAlignment="0" applyProtection="0"/>
    <xf numFmtId="0" fontId="81" fillId="53" borderId="64" applyNumberFormat="0" applyAlignment="0" applyProtection="0"/>
    <xf numFmtId="0" fontId="25" fillId="26" borderId="13" applyNumberFormat="0" applyAlignment="0" applyProtection="0"/>
    <xf numFmtId="0" fontId="8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6" fillId="0" borderId="0"/>
    <xf numFmtId="0" fontId="66" fillId="54" borderId="0" applyNumberFormat="0" applyBorder="0" applyAlignment="0" applyProtection="0"/>
    <xf numFmtId="0" fontId="11" fillId="19" borderId="0" applyNumberFormat="0" applyBorder="0" applyAlignment="0" applyProtection="0"/>
    <xf numFmtId="0" fontId="66" fillId="54" borderId="0" applyNumberFormat="0" applyBorder="0" applyAlignment="0" applyProtection="0"/>
    <xf numFmtId="0" fontId="11" fillId="27" borderId="0" applyNumberFormat="0" applyBorder="0" applyAlignment="0" applyProtection="0"/>
    <xf numFmtId="0" fontId="66" fillId="55" borderId="0" applyNumberFormat="0" applyBorder="0" applyAlignment="0" applyProtection="0"/>
    <xf numFmtId="0" fontId="11" fillId="20" borderId="0" applyNumberFormat="0" applyBorder="0" applyAlignment="0" applyProtection="0"/>
    <xf numFmtId="0" fontId="66" fillId="55" borderId="0" applyNumberFormat="0" applyBorder="0" applyAlignment="0" applyProtection="0"/>
    <xf numFmtId="0" fontId="11" fillId="15" borderId="0" applyNumberFormat="0" applyBorder="0" applyAlignment="0" applyProtection="0"/>
    <xf numFmtId="0" fontId="66" fillId="56" borderId="0" applyNumberFormat="0" applyBorder="0" applyAlignment="0" applyProtection="0"/>
    <xf numFmtId="0" fontId="11" fillId="21" borderId="0" applyNumberFormat="0" applyBorder="0" applyAlignment="0" applyProtection="0"/>
    <xf numFmtId="0" fontId="66" fillId="56" borderId="0" applyNumberFormat="0" applyBorder="0" applyAlignment="0" applyProtection="0"/>
    <xf numFmtId="0" fontId="11" fillId="13" borderId="0" applyNumberFormat="0" applyBorder="0" applyAlignment="0" applyProtection="0"/>
    <xf numFmtId="0" fontId="66" fillId="57" borderId="0" applyNumberFormat="0" applyBorder="0" applyAlignment="0" applyProtection="0"/>
    <xf numFmtId="0" fontId="11" fillId="16" borderId="0" applyNumberFormat="0" applyBorder="0" applyAlignment="0" applyProtection="0"/>
    <xf numFmtId="0" fontId="66" fillId="57" borderId="0" applyNumberFormat="0" applyBorder="0" applyAlignment="0" applyProtection="0"/>
    <xf numFmtId="0" fontId="11" fillId="28" borderId="0" applyNumberFormat="0" applyBorder="0" applyAlignment="0" applyProtection="0"/>
    <xf numFmtId="0" fontId="66" fillId="58" borderId="0" applyNumberFormat="0" applyBorder="0" applyAlignment="0" applyProtection="0"/>
    <xf numFmtId="0" fontId="11" fillId="17" borderId="0" applyNumberFormat="0" applyBorder="0" applyAlignment="0" applyProtection="0"/>
    <xf numFmtId="0" fontId="66" fillId="58" borderId="0" applyNumberFormat="0" applyBorder="0" applyAlignment="0" applyProtection="0"/>
    <xf numFmtId="0" fontId="11" fillId="17" borderId="0" applyNumberFormat="0" applyBorder="0" applyAlignment="0" applyProtection="0"/>
    <xf numFmtId="0" fontId="66" fillId="59" borderId="0" applyNumberFormat="0" applyBorder="0" applyAlignment="0" applyProtection="0"/>
    <xf numFmtId="0" fontId="11" fillId="15" borderId="0" applyNumberFormat="0" applyBorder="0" applyAlignment="0" applyProtection="0"/>
    <xf numFmtId="0" fontId="66" fillId="59" borderId="0" applyNumberFormat="0" applyBorder="0" applyAlignment="0" applyProtection="0"/>
    <xf numFmtId="0" fontId="11" fillId="20" borderId="0" applyNumberFormat="0" applyBorder="0" applyAlignment="0" applyProtection="0"/>
    <xf numFmtId="173" fontId="57" fillId="0" borderId="0" applyFont="0" applyFill="0" applyBorder="0" applyAlignment="0" applyProtection="0"/>
    <xf numFmtId="0" fontId="58" fillId="0" borderId="0"/>
    <xf numFmtId="0" fontId="87" fillId="0" borderId="0"/>
    <xf numFmtId="0" fontId="33" fillId="0" borderId="0"/>
  </cellStyleXfs>
  <cellXfs count="204">
    <xf numFmtId="0" fontId="0" fillId="0" borderId="0" xfId="0"/>
    <xf numFmtId="0" fontId="10" fillId="0" borderId="0" xfId="0" applyFont="1"/>
    <xf numFmtId="0" fontId="5" fillId="60" borderId="36" xfId="0" applyFont="1" applyFill="1" applyBorder="1"/>
    <xf numFmtId="49" fontId="5" fillId="60" borderId="35" xfId="0" applyNumberFormat="1" applyFont="1" applyFill="1" applyBorder="1"/>
    <xf numFmtId="0" fontId="0" fillId="0" borderId="0" xfId="0" applyAlignment="1">
      <alignment horizontal="centerContinuous"/>
    </xf>
    <xf numFmtId="0" fontId="60" fillId="0" borderId="0" xfId="0" applyFont="1" applyAlignment="1">
      <alignment horizontal="centerContinuous" vertical="top"/>
    </xf>
    <xf numFmtId="0" fontId="5" fillId="0" borderId="36" xfId="0" applyFont="1" applyBorder="1"/>
    <xf numFmtId="49" fontId="5" fillId="0" borderId="35" xfId="0" applyNumberFormat="1" applyFont="1" applyBorder="1"/>
    <xf numFmtId="49" fontId="27" fillId="0" borderId="35" xfId="0" applyNumberFormat="1" applyFont="1" applyBorder="1"/>
    <xf numFmtId="0" fontId="60" fillId="0" borderId="47" xfId="0" applyFont="1" applyBorder="1" applyAlignment="1">
      <alignment horizontal="centerContinuous" vertical="center"/>
    </xf>
    <xf numFmtId="0" fontId="61" fillId="0" borderId="46" xfId="0" applyFont="1" applyBorder="1" applyAlignment="1">
      <alignment horizontal="centerContinuous" vertical="center"/>
    </xf>
    <xf numFmtId="0" fontId="0" fillId="0" borderId="46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59" fillId="0" borderId="23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0" fillId="0" borderId="24" xfId="0" applyBorder="1" applyAlignment="1">
      <alignment horizontal="center"/>
    </xf>
    <xf numFmtId="0" fontId="59" fillId="0" borderId="22" xfId="0" applyFont="1" applyBorder="1" applyAlignment="1">
      <alignment horizontal="center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0" fillId="0" borderId="25" xfId="0" applyBorder="1"/>
    <xf numFmtId="4" fontId="0" fillId="0" borderId="44" xfId="0" applyNumberFormat="1" applyBorder="1"/>
    <xf numFmtId="4" fontId="0" fillId="0" borderId="43" xfId="0" applyNumberFormat="1" applyBorder="1"/>
    <xf numFmtId="4" fontId="0" fillId="0" borderId="29" xfId="0" applyNumberFormat="1" applyBorder="1"/>
    <xf numFmtId="49" fontId="10" fillId="0" borderId="0" xfId="0" applyNumberFormat="1" applyFont="1"/>
    <xf numFmtId="4" fontId="0" fillId="0" borderId="17" xfId="0" applyNumberFormat="1" applyBorder="1"/>
    <xf numFmtId="4" fontId="0" fillId="0" borderId="27" xfId="0" applyNumberFormat="1" applyBorder="1"/>
    <xf numFmtId="49" fontId="10" fillId="0" borderId="0" xfId="0" applyNumberFormat="1" applyFont="1" applyAlignment="1">
      <alignment shrinkToFit="1"/>
    </xf>
    <xf numFmtId="0" fontId="0" fillId="0" borderId="26" xfId="0" applyBorder="1"/>
    <xf numFmtId="3" fontId="0" fillId="0" borderId="17" xfId="0" applyNumberFormat="1" applyBorder="1"/>
    <xf numFmtId="0" fontId="0" fillId="0" borderId="27" xfId="0" applyBorder="1"/>
    <xf numFmtId="4" fontId="0" fillId="0" borderId="42" xfId="0" applyNumberFormat="1" applyBorder="1"/>
    <xf numFmtId="0" fontId="0" fillId="0" borderId="28" xfId="0" applyBorder="1"/>
    <xf numFmtId="3" fontId="0" fillId="0" borderId="42" xfId="0" applyNumberFormat="1" applyBorder="1"/>
    <xf numFmtId="0" fontId="0" fillId="0" borderId="41" xfId="0" applyBorder="1"/>
    <xf numFmtId="4" fontId="0" fillId="0" borderId="40" xfId="0" applyNumberFormat="1" applyBorder="1"/>
    <xf numFmtId="0" fontId="27" fillId="0" borderId="34" xfId="0" applyFont="1" applyBorder="1"/>
    <xf numFmtId="0" fontId="27" fillId="0" borderId="33" xfId="0" applyFont="1" applyBorder="1"/>
    <xf numFmtId="0" fontId="27" fillId="0" borderId="32" xfId="0" applyFont="1" applyBorder="1"/>
    <xf numFmtId="0" fontId="27" fillId="0" borderId="31" xfId="0" applyFont="1" applyBorder="1"/>
    <xf numFmtId="0" fontId="27" fillId="0" borderId="30" xfId="0" applyFont="1" applyBorder="1"/>
    <xf numFmtId="0" fontId="0" fillId="0" borderId="29" xfId="0" applyBorder="1"/>
    <xf numFmtId="0" fontId="10" fillId="0" borderId="25" xfId="0" applyFont="1" applyBorder="1"/>
    <xf numFmtId="0" fontId="10" fillId="0" borderId="0" xfId="0" applyFont="1" applyAlignment="1">
      <alignment horizontal="right"/>
    </xf>
    <xf numFmtId="0" fontId="10" fillId="0" borderId="17" xfId="0" applyFont="1" applyBorder="1"/>
    <xf numFmtId="0" fontId="10" fillId="0" borderId="26" xfId="0" applyFont="1" applyBorder="1"/>
    <xf numFmtId="0" fontId="10" fillId="0" borderId="29" xfId="0" applyFont="1" applyBorder="1"/>
    <xf numFmtId="0" fontId="10" fillId="0" borderId="39" xfId="0" applyFont="1" applyBorder="1"/>
    <xf numFmtId="0" fontId="10" fillId="0" borderId="38" xfId="0" applyFont="1" applyBorder="1"/>
    <xf numFmtId="1" fontId="10" fillId="0" borderId="37" xfId="0" applyNumberFormat="1" applyFont="1" applyBorder="1" applyAlignment="1">
      <alignment horizontal="right"/>
    </xf>
    <xf numFmtId="0" fontId="10" fillId="0" borderId="37" xfId="0" applyFont="1" applyBorder="1"/>
    <xf numFmtId="0" fontId="0" fillId="0" borderId="39" xfId="0" applyBorder="1"/>
    <xf numFmtId="0" fontId="0" fillId="0" borderId="38" xfId="0" applyBorder="1"/>
    <xf numFmtId="1" fontId="0" fillId="0" borderId="37" xfId="0" applyNumberFormat="1" applyBorder="1" applyAlignment="1">
      <alignment horizontal="right"/>
    </xf>
    <xf numFmtId="0" fontId="0" fillId="0" borderId="37" xfId="0" applyBorder="1"/>
    <xf numFmtId="0" fontId="61" fillId="0" borderId="23" xfId="0" applyFont="1" applyBorder="1"/>
    <xf numFmtId="0" fontId="61" fillId="0" borderId="22" xfId="0" applyFont="1" applyBorder="1"/>
    <xf numFmtId="0" fontId="61" fillId="0" borderId="18" xfId="0" applyFont="1" applyBorder="1"/>
    <xf numFmtId="0" fontId="88" fillId="61" borderId="0" xfId="470" applyFont="1" applyFill="1" applyAlignment="1">
      <alignment vertical="center"/>
    </xf>
    <xf numFmtId="0" fontId="89" fillId="61" borderId="0" xfId="470" applyFont="1" applyFill="1"/>
    <xf numFmtId="0" fontId="90" fillId="61" borderId="0" xfId="470" applyFont="1" applyFill="1" applyAlignment="1">
      <alignment horizontal="center" vertical="center"/>
    </xf>
    <xf numFmtId="0" fontId="90" fillId="61" borderId="0" xfId="470" applyFont="1" applyFill="1" applyAlignment="1">
      <alignment horizontal="center" vertical="center" wrapText="1"/>
    </xf>
    <xf numFmtId="0" fontId="91" fillId="0" borderId="16" xfId="0" applyFont="1" applyBorder="1" applyAlignment="1">
      <alignment horizontal="center" vertical="center"/>
    </xf>
    <xf numFmtId="0" fontId="91" fillId="0" borderId="16" xfId="0" applyFont="1" applyBorder="1" applyAlignment="1">
      <alignment wrapText="1"/>
    </xf>
    <xf numFmtId="0" fontId="91" fillId="0" borderId="16" xfId="0" applyFont="1" applyBorder="1"/>
    <xf numFmtId="0" fontId="91" fillId="0" borderId="16" xfId="0" applyFont="1" applyBorder="1" applyAlignment="1">
      <alignment vertical="center"/>
    </xf>
    <xf numFmtId="175" fontId="86" fillId="0" borderId="16" xfId="1371" applyNumberFormat="1" applyFont="1" applyBorder="1" applyAlignment="1">
      <alignment horizontal="right" vertical="center"/>
    </xf>
    <xf numFmtId="0" fontId="91" fillId="0" borderId="16" xfId="0" applyFont="1" applyBorder="1" applyAlignment="1">
      <alignment vertical="top" wrapText="1"/>
    </xf>
    <xf numFmtId="0" fontId="86" fillId="0" borderId="16" xfId="0" applyFont="1" applyBorder="1" applyAlignment="1">
      <alignment vertical="top" wrapText="1"/>
    </xf>
    <xf numFmtId="0" fontId="86" fillId="0" borderId="16" xfId="0" applyFont="1" applyBorder="1"/>
    <xf numFmtId="0" fontId="86" fillId="0" borderId="16" xfId="0" applyFont="1" applyBorder="1" applyAlignment="1">
      <alignment wrapText="1"/>
    </xf>
    <xf numFmtId="0" fontId="95" fillId="0" borderId="16" xfId="0" applyFont="1" applyBorder="1" applyAlignment="1">
      <alignment wrapText="1"/>
    </xf>
    <xf numFmtId="0" fontId="94" fillId="0" borderId="16" xfId="0" applyFont="1" applyBorder="1"/>
    <xf numFmtId="0" fontId="96" fillId="0" borderId="16" xfId="0" applyFont="1" applyBorder="1" applyAlignment="1">
      <alignment wrapText="1"/>
    </xf>
    <xf numFmtId="0" fontId="96" fillId="0" borderId="16" xfId="0" applyFont="1" applyBorder="1"/>
    <xf numFmtId="0" fontId="0" fillId="0" borderId="16" xfId="0" applyBorder="1"/>
    <xf numFmtId="0" fontId="98" fillId="0" borderId="16" xfId="0" applyFont="1" applyBorder="1" applyAlignment="1">
      <alignment wrapText="1"/>
    </xf>
    <xf numFmtId="0" fontId="93" fillId="0" borderId="16" xfId="0" applyFont="1" applyBorder="1"/>
    <xf numFmtId="0" fontId="100" fillId="0" borderId="16" xfId="0" applyFont="1" applyBorder="1"/>
    <xf numFmtId="175" fontId="4" fillId="0" borderId="16" xfId="1371" applyNumberFormat="1" applyFont="1" applyBorder="1" applyAlignment="1">
      <alignment horizontal="right" vertical="center"/>
    </xf>
    <xf numFmtId="0" fontId="101" fillId="0" borderId="16" xfId="0" applyFont="1" applyBorder="1" applyAlignment="1">
      <alignment vertical="top" wrapText="1"/>
    </xf>
    <xf numFmtId="0" fontId="101" fillId="62" borderId="16" xfId="0" applyFont="1" applyFill="1" applyBorder="1" applyAlignment="1">
      <alignment vertical="top" wrapText="1"/>
    </xf>
    <xf numFmtId="0" fontId="101" fillId="0" borderId="16" xfId="0" applyFont="1" applyBorder="1"/>
    <xf numFmtId="0" fontId="102" fillId="0" borderId="16" xfId="0" applyFont="1" applyBorder="1" applyAlignment="1">
      <alignment horizontal="center"/>
    </xf>
    <xf numFmtId="0" fontId="102" fillId="0" borderId="16" xfId="0" applyFont="1" applyBorder="1" applyAlignment="1">
      <alignment horizontal="center" wrapText="1"/>
    </xf>
    <xf numFmtId="0" fontId="101" fillId="0" borderId="16" xfId="0" applyFont="1" applyBorder="1" applyAlignment="1">
      <alignment wrapText="1"/>
    </xf>
    <xf numFmtId="175" fontId="12" fillId="0" borderId="0" xfId="0" applyNumberFormat="1" applyFont="1"/>
    <xf numFmtId="0" fontId="91" fillId="0" borderId="16" xfId="0" applyFont="1" applyBorder="1" applyAlignment="1">
      <alignment horizontal="left" vertical="center"/>
    </xf>
    <xf numFmtId="0" fontId="92" fillId="0" borderId="16" xfId="0" applyFont="1" applyBorder="1"/>
    <xf numFmtId="2" fontId="85" fillId="0" borderId="16" xfId="0" applyNumberFormat="1" applyFont="1" applyBorder="1"/>
    <xf numFmtId="0" fontId="86" fillId="0" borderId="16" xfId="1372" applyFont="1" applyBorder="1" applyAlignment="1">
      <alignment horizontal="left" vertical="top"/>
    </xf>
    <xf numFmtId="0" fontId="86" fillId="0" borderId="16" xfId="1372" applyFont="1" applyBorder="1" applyAlignment="1">
      <alignment horizontal="right"/>
    </xf>
    <xf numFmtId="0" fontId="86" fillId="0" borderId="16" xfId="1372" applyFont="1" applyBorder="1" applyAlignment="1">
      <alignment horizontal="left"/>
    </xf>
    <xf numFmtId="4" fontId="86" fillId="0" borderId="16" xfId="0" applyNumberFormat="1" applyFont="1" applyBorder="1" applyAlignment="1">
      <alignment vertical="top"/>
    </xf>
    <xf numFmtId="0" fontId="86" fillId="0" borderId="16" xfId="0" applyFont="1" applyBorder="1" applyAlignment="1">
      <alignment horizontal="left"/>
    </xf>
    <xf numFmtId="3" fontId="86" fillId="0" borderId="16" xfId="0" applyNumberFormat="1" applyFont="1" applyBorder="1" applyAlignment="1">
      <alignment horizontal="right"/>
    </xf>
    <xf numFmtId="4" fontId="86" fillId="0" borderId="16" xfId="0" applyNumberFormat="1" applyFont="1" applyBorder="1" applyAlignment="1">
      <alignment horizontal="right"/>
    </xf>
    <xf numFmtId="4" fontId="86" fillId="0" borderId="16" xfId="0" applyNumberFormat="1" applyFont="1" applyBorder="1"/>
    <xf numFmtId="0" fontId="86" fillId="0" borderId="27" xfId="1372" applyFont="1" applyBorder="1" applyAlignment="1">
      <alignment horizontal="right"/>
    </xf>
    <xf numFmtId="0" fontId="0" fillId="0" borderId="17" xfId="0" applyBorder="1"/>
    <xf numFmtId="0" fontId="83" fillId="0" borderId="16" xfId="1372" applyFont="1" applyBorder="1" applyAlignment="1">
      <alignment horizontal="right"/>
    </xf>
    <xf numFmtId="4" fontId="83" fillId="0" borderId="16" xfId="0" applyNumberFormat="1" applyFont="1" applyBorder="1" applyAlignment="1">
      <alignment horizontal="right"/>
    </xf>
    <xf numFmtId="0" fontId="106" fillId="0" borderId="16" xfId="0" applyFont="1" applyBorder="1"/>
    <xf numFmtId="49" fontId="86" fillId="0" borderId="0" xfId="1372" applyNumberFormat="1" applyFont="1" applyAlignment="1">
      <alignment horizontal="center" vertical="center"/>
    </xf>
    <xf numFmtId="0" fontId="84" fillId="0" borderId="16" xfId="0" applyFont="1" applyBorder="1" applyAlignment="1">
      <alignment wrapText="1"/>
    </xf>
    <xf numFmtId="0" fontId="84" fillId="0" borderId="16" xfId="1258" applyFont="1" applyBorder="1" applyAlignment="1">
      <alignment horizontal="left"/>
    </xf>
    <xf numFmtId="49" fontId="83" fillId="0" borderId="16" xfId="1372" applyNumberFormat="1" applyFont="1" applyBorder="1" applyAlignment="1">
      <alignment horizontal="left" vertical="top" shrinkToFit="1"/>
    </xf>
    <xf numFmtId="2" fontId="86" fillId="0" borderId="16" xfId="0" applyNumberFormat="1" applyFont="1" applyBorder="1" applyAlignment="1">
      <alignment vertical="top" wrapText="1"/>
    </xf>
    <xf numFmtId="2" fontId="86" fillId="0" borderId="16" xfId="0" applyNumberFormat="1" applyFont="1" applyBorder="1"/>
    <xf numFmtId="0" fontId="86" fillId="0" borderId="16" xfId="1258" applyFont="1" applyBorder="1" applyAlignment="1">
      <alignment horizontal="left" wrapText="1"/>
    </xf>
    <xf numFmtId="0" fontId="86" fillId="0" borderId="16" xfId="1372" applyFont="1" applyBorder="1" applyAlignment="1">
      <alignment horizontal="right" vertical="top"/>
    </xf>
    <xf numFmtId="49" fontId="86" fillId="0" borderId="16" xfId="1372" applyNumberFormat="1" applyFont="1" applyBorder="1" applyAlignment="1">
      <alignment horizontal="left" vertical="top" shrinkToFit="1"/>
    </xf>
    <xf numFmtId="0" fontId="86" fillId="0" borderId="16" xfId="474" applyFont="1" applyBorder="1" applyAlignment="1">
      <alignment horizontal="left"/>
    </xf>
    <xf numFmtId="0" fontId="86" fillId="0" borderId="16" xfId="271" applyFont="1" applyBorder="1" applyAlignment="1">
      <alignment vertical="top" wrapText="1"/>
    </xf>
    <xf numFmtId="0" fontId="86" fillId="0" borderId="16" xfId="0" applyFont="1" applyBorder="1" applyAlignment="1">
      <alignment horizontal="left" vertical="top" wrapText="1"/>
    </xf>
    <xf numFmtId="0" fontId="86" fillId="0" borderId="16" xfId="0" applyFont="1" applyBorder="1" applyAlignment="1">
      <alignment horizontal="left" vertical="top"/>
    </xf>
    <xf numFmtId="3" fontId="86" fillId="0" borderId="16" xfId="0" applyNumberFormat="1" applyFont="1" applyBorder="1" applyAlignment="1">
      <alignment horizontal="right" vertical="top"/>
    </xf>
    <xf numFmtId="3" fontId="86" fillId="0" borderId="16" xfId="271" applyNumberFormat="1" applyFont="1" applyBorder="1" applyAlignment="1">
      <alignment horizontal="right" vertical="top"/>
    </xf>
    <xf numFmtId="3" fontId="91" fillId="0" borderId="16" xfId="0" applyNumberFormat="1" applyFont="1" applyBorder="1"/>
    <xf numFmtId="0" fontId="86" fillId="0" borderId="0" xfId="0" applyFont="1"/>
    <xf numFmtId="0" fontId="102" fillId="0" borderId="16" xfId="0" applyFont="1" applyBorder="1" applyAlignment="1">
      <alignment wrapText="1"/>
    </xf>
    <xf numFmtId="0" fontId="99" fillId="0" borderId="16" xfId="0" applyFont="1" applyBorder="1"/>
    <xf numFmtId="0" fontId="103" fillId="0" borderId="0" xfId="0" applyFont="1"/>
    <xf numFmtId="0" fontId="95" fillId="0" borderId="16" xfId="0" applyFont="1" applyBorder="1"/>
    <xf numFmtId="0" fontId="27" fillId="0" borderId="0" xfId="0" applyFont="1"/>
    <xf numFmtId="0" fontId="86" fillId="0" borderId="27" xfId="0" applyFont="1" applyBorder="1" applyAlignment="1">
      <alignment horizontal="left" vertical="center"/>
    </xf>
    <xf numFmtId="0" fontId="86" fillId="0" borderId="16" xfId="0" applyFont="1" applyBorder="1" applyAlignment="1">
      <alignment horizontal="right" vertical="center"/>
    </xf>
    <xf numFmtId="3" fontId="86" fillId="0" borderId="16" xfId="0" applyNumberFormat="1" applyFont="1" applyBorder="1" applyAlignment="1">
      <alignment horizontal="right" vertical="center"/>
    </xf>
    <xf numFmtId="3" fontId="10" fillId="0" borderId="29" xfId="0" applyNumberFormat="1" applyFont="1" applyBorder="1"/>
    <xf numFmtId="0" fontId="104" fillId="0" borderId="16" xfId="0" applyFont="1" applyBorder="1" applyAlignment="1">
      <alignment horizontal="center" vertical="center"/>
    </xf>
    <xf numFmtId="0" fontId="86" fillId="0" borderId="16" xfId="0" applyFont="1" applyBorder="1" applyAlignment="1">
      <alignment horizontal="left" wrapText="1"/>
    </xf>
    <xf numFmtId="0" fontId="86" fillId="0" borderId="16" xfId="0" applyFont="1" applyBorder="1" applyAlignment="1">
      <alignment vertical="center"/>
    </xf>
    <xf numFmtId="0" fontId="86" fillId="0" borderId="16" xfId="0" applyFont="1" applyBorder="1" applyAlignment="1">
      <alignment horizontal="left" vertical="center"/>
    </xf>
    <xf numFmtId="4" fontId="86" fillId="0" borderId="16" xfId="0" applyNumberFormat="1" applyFont="1" applyBorder="1" applyAlignment="1">
      <alignment vertical="center"/>
    </xf>
    <xf numFmtId="0" fontId="59" fillId="0" borderId="16" xfId="0" applyFont="1" applyBorder="1"/>
    <xf numFmtId="0" fontId="27" fillId="0" borderId="16" xfId="0" applyFont="1" applyBorder="1"/>
    <xf numFmtId="0" fontId="59" fillId="0" borderId="16" xfId="0" applyFont="1" applyBorder="1" applyAlignment="1">
      <alignment wrapText="1"/>
    </xf>
    <xf numFmtId="0" fontId="0" fillId="63" borderId="0" xfId="0" applyFill="1"/>
    <xf numFmtId="0" fontId="27" fillId="63" borderId="0" xfId="0" applyFont="1" applyFill="1"/>
    <xf numFmtId="0" fontId="85" fillId="0" borderId="16" xfId="0" applyFont="1" applyBorder="1" applyAlignment="1">
      <alignment horizontal="center"/>
    </xf>
    <xf numFmtId="0" fontId="27" fillId="64" borderId="0" xfId="0" applyFont="1" applyFill="1"/>
    <xf numFmtId="0" fontId="0" fillId="65" borderId="0" xfId="0" applyFill="1"/>
    <xf numFmtId="0" fontId="27" fillId="65" borderId="0" xfId="0" applyFont="1" applyFill="1"/>
    <xf numFmtId="0" fontId="85" fillId="66" borderId="16" xfId="0" applyFont="1" applyFill="1" applyBorder="1"/>
    <xf numFmtId="0" fontId="96" fillId="0" borderId="27" xfId="0" applyFont="1" applyBorder="1"/>
    <xf numFmtId="0" fontId="83" fillId="0" borderId="16" xfId="0" applyFont="1" applyBorder="1"/>
    <xf numFmtId="0" fontId="84" fillId="0" borderId="16" xfId="0" applyFont="1" applyBorder="1"/>
    <xf numFmtId="0" fontId="85" fillId="0" borderId="16" xfId="0" applyFont="1" applyBorder="1"/>
    <xf numFmtId="0" fontId="103" fillId="0" borderId="16" xfId="0" applyFont="1" applyBorder="1"/>
    <xf numFmtId="175" fontId="12" fillId="0" borderId="16" xfId="0" applyNumberFormat="1" applyFont="1" applyBorder="1"/>
    <xf numFmtId="0" fontId="85" fillId="0" borderId="16" xfId="0" applyFont="1" applyBorder="1" applyAlignment="1">
      <alignment horizontal="center" vertical="center"/>
    </xf>
    <xf numFmtId="0" fontId="101" fillId="0" borderId="16" xfId="0" applyFont="1" applyBorder="1" applyAlignment="1">
      <alignment vertical="center" wrapText="1"/>
    </xf>
    <xf numFmtId="0" fontId="100" fillId="0" borderId="16" xfId="0" applyFont="1" applyBorder="1" applyAlignment="1">
      <alignment vertical="center"/>
    </xf>
    <xf numFmtId="0" fontId="101" fillId="0" borderId="16" xfId="0" applyFont="1" applyBorder="1" applyAlignment="1">
      <alignment vertical="center"/>
    </xf>
    <xf numFmtId="0" fontId="86" fillId="0" borderId="27" xfId="0" applyFont="1" applyBorder="1"/>
    <xf numFmtId="175" fontId="86" fillId="0" borderId="27" xfId="1371" applyNumberFormat="1" applyFont="1" applyBorder="1" applyAlignment="1">
      <alignment horizontal="right" vertical="center"/>
    </xf>
    <xf numFmtId="0" fontId="84" fillId="0" borderId="16" xfId="0" applyFont="1" applyBorder="1" applyAlignment="1">
      <alignment horizontal="center"/>
    </xf>
    <xf numFmtId="0" fontId="91" fillId="0" borderId="27" xfId="0" applyFont="1" applyBorder="1" applyAlignment="1">
      <alignment vertical="top" wrapText="1"/>
    </xf>
    <xf numFmtId="0" fontId="91" fillId="0" borderId="27" xfId="0" applyFont="1" applyBorder="1"/>
    <xf numFmtId="0" fontId="27" fillId="0" borderId="0" xfId="0" applyFont="1" applyAlignment="1">
      <alignment horizontal="left" vertical="top" wrapText="1"/>
    </xf>
    <xf numFmtId="0" fontId="27" fillId="0" borderId="34" xfId="0" applyFont="1" applyBorder="1" applyAlignment="1">
      <alignment horizontal="left"/>
    </xf>
    <xf numFmtId="0" fontId="27" fillId="0" borderId="32" xfId="0" applyFont="1" applyBorder="1" applyAlignment="1">
      <alignment horizontal="left"/>
    </xf>
    <xf numFmtId="49" fontId="62" fillId="0" borderId="48" xfId="0" applyNumberFormat="1" applyFont="1" applyBorder="1" applyAlignment="1">
      <alignment horizontal="left"/>
    </xf>
    <xf numFmtId="49" fontId="62" fillId="0" borderId="19" xfId="0" applyNumberFormat="1" applyFont="1" applyBorder="1" applyAlignment="1">
      <alignment horizontal="left"/>
    </xf>
    <xf numFmtId="49" fontId="62" fillId="0" borderId="21" xfId="0" applyNumberFormat="1" applyFont="1" applyBorder="1" applyAlignment="1">
      <alignment horizontal="left"/>
    </xf>
    <xf numFmtId="49" fontId="3" fillId="60" borderId="49" xfId="0" applyNumberFormat="1" applyFont="1" applyFill="1" applyBorder="1" applyAlignment="1">
      <alignment horizontal="left"/>
    </xf>
    <xf numFmtId="0" fontId="0" fillId="0" borderId="50" xfId="0" applyBorder="1"/>
    <xf numFmtId="0" fontId="0" fillId="0" borderId="51" xfId="0" applyBorder="1"/>
    <xf numFmtId="49" fontId="64" fillId="0" borderId="49" xfId="0" applyNumberFormat="1" applyFont="1" applyBorder="1" applyAlignment="1">
      <alignment horizontal="left" wrapText="1"/>
    </xf>
    <xf numFmtId="0" fontId="27" fillId="0" borderId="35" xfId="0" applyFont="1" applyBorder="1" applyAlignment="1">
      <alignment horizontal="left"/>
    </xf>
    <xf numFmtId="0" fontId="27" fillId="0" borderId="36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51" xfId="0" applyFont="1" applyBorder="1" applyAlignment="1">
      <alignment horizontal="left"/>
    </xf>
    <xf numFmtId="49" fontId="64" fillId="0" borderId="50" xfId="0" applyNumberFormat="1" applyFont="1" applyBorder="1" applyAlignment="1">
      <alignment horizontal="left" wrapText="1"/>
    </xf>
    <xf numFmtId="49" fontId="64" fillId="0" borderId="51" xfId="0" applyNumberFormat="1" applyFont="1" applyBorder="1" applyAlignment="1">
      <alignment horizontal="left" wrapText="1"/>
    </xf>
    <xf numFmtId="0" fontId="4" fillId="0" borderId="35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4" fontId="0" fillId="0" borderId="26" xfId="0" applyNumberFormat="1" applyBorder="1"/>
    <xf numFmtId="0" fontId="0" fillId="0" borderId="17" xfId="0" applyBorder="1"/>
    <xf numFmtId="49" fontId="4" fillId="0" borderId="49" xfId="0" applyNumberFormat="1" applyFont="1" applyBorder="1" applyAlignment="1">
      <alignment horizontal="left"/>
    </xf>
    <xf numFmtId="49" fontId="4" fillId="0" borderId="50" xfId="0" applyNumberFormat="1" applyFont="1" applyBorder="1" applyAlignment="1">
      <alignment horizontal="left"/>
    </xf>
    <xf numFmtId="49" fontId="4" fillId="0" borderId="51" xfId="0" applyNumberFormat="1" applyFont="1" applyBorder="1" applyAlignment="1">
      <alignment horizontal="left"/>
    </xf>
    <xf numFmtId="4" fontId="0" fillId="0" borderId="48" xfId="0" applyNumberFormat="1" applyBorder="1"/>
    <xf numFmtId="0" fontId="0" fillId="0" borderId="44" xfId="0" applyBorder="1"/>
    <xf numFmtId="4" fontId="5" fillId="0" borderId="26" xfId="0" applyNumberFormat="1" applyFont="1" applyBorder="1"/>
    <xf numFmtId="0" fontId="5" fillId="0" borderId="17" xfId="0" applyFont="1" applyBorder="1"/>
    <xf numFmtId="174" fontId="10" fillId="0" borderId="49" xfId="0" applyNumberFormat="1" applyFont="1" applyBorder="1" applyAlignment="1">
      <alignment horizontal="right"/>
    </xf>
    <xf numFmtId="174" fontId="10" fillId="0" borderId="51" xfId="0" applyNumberFormat="1" applyFont="1" applyBorder="1" applyAlignment="1">
      <alignment horizontal="right"/>
    </xf>
    <xf numFmtId="174" fontId="10" fillId="0" borderId="52" xfId="0" applyNumberFormat="1" applyFont="1" applyBorder="1" applyAlignment="1">
      <alignment horizontal="right"/>
    </xf>
    <xf numFmtId="174" fontId="10" fillId="0" borderId="53" xfId="0" applyNumberFormat="1" applyFont="1" applyBorder="1" applyAlignment="1">
      <alignment horizontal="right"/>
    </xf>
    <xf numFmtId="174" fontId="0" fillId="0" borderId="52" xfId="0" applyNumberFormat="1" applyBorder="1" applyAlignment="1">
      <alignment horizontal="right"/>
    </xf>
    <xf numFmtId="174" fontId="0" fillId="0" borderId="53" xfId="0" applyNumberFormat="1" applyBorder="1" applyAlignment="1">
      <alignment horizontal="right"/>
    </xf>
    <xf numFmtId="174" fontId="61" fillId="0" borderId="54" xfId="0" applyNumberFormat="1" applyFont="1" applyBorder="1" applyAlignment="1">
      <alignment horizontal="right"/>
    </xf>
    <xf numFmtId="174" fontId="61" fillId="0" borderId="24" xfId="0" applyNumberFormat="1" applyFont="1" applyBorder="1" applyAlignment="1">
      <alignment horizontal="right"/>
    </xf>
    <xf numFmtId="0" fontId="0" fillId="0" borderId="55" xfId="0" applyBorder="1" applyAlignment="1">
      <alignment horizontal="center" shrinkToFit="1"/>
    </xf>
    <xf numFmtId="0" fontId="0" fillId="0" borderId="20" xfId="0" applyBorder="1" applyAlignment="1">
      <alignment horizontal="center" shrinkToFit="1"/>
    </xf>
    <xf numFmtId="0" fontId="10" fillId="0" borderId="2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49" fontId="10" fillId="0" borderId="0" xfId="0" applyNumberFormat="1" applyFont="1" applyBorder="1"/>
    <xf numFmtId="0" fontId="0" fillId="0" borderId="19" xfId="0" applyBorder="1"/>
    <xf numFmtId="0" fontId="0" fillId="0" borderId="65" xfId="0" applyBorder="1"/>
  </cellXfs>
  <cellStyles count="1464">
    <cellStyle name="_List1" xfId="1" xr:uid="{00000000-0005-0000-0000-000000000000}"/>
    <cellStyle name="1D čísla" xfId="2" xr:uid="{00000000-0005-0000-0000-000001000000}"/>
    <cellStyle name="20 % – Zvýraznění 1" xfId="87" builtinId="30" customBuiltin="1"/>
    <cellStyle name="20 % – Zvýraznění 2" xfId="88" builtinId="34" customBuiltin="1"/>
    <cellStyle name="20 % – Zvýraznění 3" xfId="89" builtinId="38" customBuiltin="1"/>
    <cellStyle name="20 % – Zvýraznění 4" xfId="90" builtinId="42" customBuiltin="1"/>
    <cellStyle name="20 % – Zvýraznění 5" xfId="91" builtinId="46" customBuiltin="1"/>
    <cellStyle name="20 % – Zvýraznění 6" xfId="92" builtinId="50" customBuiltin="1"/>
    <cellStyle name="20 % – Zvýraznění1 2" xfId="3" xr:uid="{00000000-0005-0000-0000-000002000000}"/>
    <cellStyle name="20 % – Zvýraznění1 2 2" xfId="4" xr:uid="{00000000-0005-0000-0000-000003000000}"/>
    <cellStyle name="20 % – Zvýraznění1 2 2 2" xfId="5" xr:uid="{00000000-0005-0000-0000-000004000000}"/>
    <cellStyle name="20 % – Zvýraznění1 2 3" xfId="6" xr:uid="{00000000-0005-0000-0000-000005000000}"/>
    <cellStyle name="20 % – Zvýraznění1 2 3 2" xfId="7" xr:uid="{00000000-0005-0000-0000-000006000000}"/>
    <cellStyle name="20 % – Zvýraznění1 2 4" xfId="8" xr:uid="{00000000-0005-0000-0000-000007000000}"/>
    <cellStyle name="20 % – Zvýraznění1 2_SILNOPROUD" xfId="9" xr:uid="{00000000-0005-0000-0000-000008000000}"/>
    <cellStyle name="20 % – Zvýraznění1 3" xfId="10" xr:uid="{00000000-0005-0000-0000-000009000000}"/>
    <cellStyle name="20 % – Zvýraznění1 3 2" xfId="11" xr:uid="{00000000-0005-0000-0000-00000A000000}"/>
    <cellStyle name="20 % – Zvýraznění1 3 3" xfId="12" xr:uid="{00000000-0005-0000-0000-00000B000000}"/>
    <cellStyle name="20 % – Zvýraznění1 4" xfId="13" xr:uid="{00000000-0005-0000-0000-00000C000000}"/>
    <cellStyle name="20 % – Zvýraznění1 5" xfId="14" xr:uid="{00000000-0005-0000-0000-00000D000000}"/>
    <cellStyle name="20 % – Zvýraznění1 6" xfId="15" xr:uid="{00000000-0005-0000-0000-00000E000000}"/>
    <cellStyle name="20 % – Zvýraznění1 7" xfId="16" xr:uid="{00000000-0005-0000-0000-00000F000000}"/>
    <cellStyle name="20 % – Zvýraznění2 2" xfId="17" xr:uid="{00000000-0005-0000-0000-000010000000}"/>
    <cellStyle name="20 % – Zvýraznění2 2 2" xfId="18" xr:uid="{00000000-0005-0000-0000-000011000000}"/>
    <cellStyle name="20 % – Zvýraznění2 2 2 2" xfId="19" xr:uid="{00000000-0005-0000-0000-000012000000}"/>
    <cellStyle name="20 % – Zvýraznění2 2 3" xfId="20" xr:uid="{00000000-0005-0000-0000-000013000000}"/>
    <cellStyle name="20 % – Zvýraznění2 2 3 2" xfId="21" xr:uid="{00000000-0005-0000-0000-000014000000}"/>
    <cellStyle name="20 % – Zvýraznění2 2 4" xfId="22" xr:uid="{00000000-0005-0000-0000-000015000000}"/>
    <cellStyle name="20 % – Zvýraznění2 2_SILNOPROUD" xfId="23" xr:uid="{00000000-0005-0000-0000-000016000000}"/>
    <cellStyle name="20 % – Zvýraznění2 3" xfId="24" xr:uid="{00000000-0005-0000-0000-000017000000}"/>
    <cellStyle name="20 % – Zvýraznění2 3 2" xfId="25" xr:uid="{00000000-0005-0000-0000-000018000000}"/>
    <cellStyle name="20 % – Zvýraznění2 3 3" xfId="26" xr:uid="{00000000-0005-0000-0000-000019000000}"/>
    <cellStyle name="20 % – Zvýraznění2 4" xfId="27" xr:uid="{00000000-0005-0000-0000-00001A000000}"/>
    <cellStyle name="20 % – Zvýraznění2 5" xfId="28" xr:uid="{00000000-0005-0000-0000-00001B000000}"/>
    <cellStyle name="20 % – Zvýraznění2 6" xfId="29" xr:uid="{00000000-0005-0000-0000-00001C000000}"/>
    <cellStyle name="20 % – Zvýraznění2 7" xfId="30" xr:uid="{00000000-0005-0000-0000-00001D000000}"/>
    <cellStyle name="20 % – Zvýraznění3 2" xfId="31" xr:uid="{00000000-0005-0000-0000-00001E000000}"/>
    <cellStyle name="20 % – Zvýraznění3 2 2" xfId="32" xr:uid="{00000000-0005-0000-0000-00001F000000}"/>
    <cellStyle name="20 % – Zvýraznění3 2 2 2" xfId="33" xr:uid="{00000000-0005-0000-0000-000020000000}"/>
    <cellStyle name="20 % – Zvýraznění3 2 3" xfId="34" xr:uid="{00000000-0005-0000-0000-000021000000}"/>
    <cellStyle name="20 % – Zvýraznění3 2 3 2" xfId="35" xr:uid="{00000000-0005-0000-0000-000022000000}"/>
    <cellStyle name="20 % – Zvýraznění3 2 4" xfId="36" xr:uid="{00000000-0005-0000-0000-000023000000}"/>
    <cellStyle name="20 % – Zvýraznění3 2_SILNOPROUD" xfId="37" xr:uid="{00000000-0005-0000-0000-000024000000}"/>
    <cellStyle name="20 % – Zvýraznění3 3" xfId="38" xr:uid="{00000000-0005-0000-0000-000025000000}"/>
    <cellStyle name="20 % – Zvýraznění3 3 2" xfId="39" xr:uid="{00000000-0005-0000-0000-000026000000}"/>
    <cellStyle name="20 % – Zvýraznění3 3 3" xfId="40" xr:uid="{00000000-0005-0000-0000-000027000000}"/>
    <cellStyle name="20 % – Zvýraznění3 4" xfId="41" xr:uid="{00000000-0005-0000-0000-000028000000}"/>
    <cellStyle name="20 % – Zvýraznění3 5" xfId="42" xr:uid="{00000000-0005-0000-0000-000029000000}"/>
    <cellStyle name="20 % – Zvýraznění3 6" xfId="43" xr:uid="{00000000-0005-0000-0000-00002A000000}"/>
    <cellStyle name="20 % – Zvýraznění3 7" xfId="44" xr:uid="{00000000-0005-0000-0000-00002B000000}"/>
    <cellStyle name="20 % – Zvýraznění4 2" xfId="45" xr:uid="{00000000-0005-0000-0000-00002C000000}"/>
    <cellStyle name="20 % – Zvýraznění4 2 2" xfId="46" xr:uid="{00000000-0005-0000-0000-00002D000000}"/>
    <cellStyle name="20 % – Zvýraznění4 2 2 2" xfId="47" xr:uid="{00000000-0005-0000-0000-00002E000000}"/>
    <cellStyle name="20 % – Zvýraznění4 2 3" xfId="48" xr:uid="{00000000-0005-0000-0000-00002F000000}"/>
    <cellStyle name="20 % – Zvýraznění4 2 3 2" xfId="49" xr:uid="{00000000-0005-0000-0000-000030000000}"/>
    <cellStyle name="20 % – Zvýraznění4 2 4" xfId="50" xr:uid="{00000000-0005-0000-0000-000031000000}"/>
    <cellStyle name="20 % – Zvýraznění4 2_SILNOPROUD" xfId="51" xr:uid="{00000000-0005-0000-0000-000032000000}"/>
    <cellStyle name="20 % – Zvýraznění4 3" xfId="52" xr:uid="{00000000-0005-0000-0000-000033000000}"/>
    <cellStyle name="20 % – Zvýraznění4 3 2" xfId="53" xr:uid="{00000000-0005-0000-0000-000034000000}"/>
    <cellStyle name="20 % – Zvýraznění4 3 3" xfId="54" xr:uid="{00000000-0005-0000-0000-000035000000}"/>
    <cellStyle name="20 % – Zvýraznění4 4" xfId="55" xr:uid="{00000000-0005-0000-0000-000036000000}"/>
    <cellStyle name="20 % – Zvýraznění4 5" xfId="56" xr:uid="{00000000-0005-0000-0000-000037000000}"/>
    <cellStyle name="20 % – Zvýraznění4 6" xfId="57" xr:uid="{00000000-0005-0000-0000-000038000000}"/>
    <cellStyle name="20 % – Zvýraznění4 7" xfId="58" xr:uid="{00000000-0005-0000-0000-000039000000}"/>
    <cellStyle name="20 % – Zvýraznění5 2" xfId="59" xr:uid="{00000000-0005-0000-0000-00003A000000}"/>
    <cellStyle name="20 % – Zvýraznění5 2 2" xfId="60" xr:uid="{00000000-0005-0000-0000-00003B000000}"/>
    <cellStyle name="20 % – Zvýraznění5 2 2 2" xfId="61" xr:uid="{00000000-0005-0000-0000-00003C000000}"/>
    <cellStyle name="20 % – Zvýraznění5 2 3" xfId="62" xr:uid="{00000000-0005-0000-0000-00003D000000}"/>
    <cellStyle name="20 % – Zvýraznění5 2 3 2" xfId="63" xr:uid="{00000000-0005-0000-0000-00003E000000}"/>
    <cellStyle name="20 % – Zvýraznění5 2 4" xfId="64" xr:uid="{00000000-0005-0000-0000-00003F000000}"/>
    <cellStyle name="20 % – Zvýraznění5 2_SILNOPROUD" xfId="65" xr:uid="{00000000-0005-0000-0000-000040000000}"/>
    <cellStyle name="20 % – Zvýraznění5 3" xfId="66" xr:uid="{00000000-0005-0000-0000-000041000000}"/>
    <cellStyle name="20 % – Zvýraznění5 3 2" xfId="67" xr:uid="{00000000-0005-0000-0000-000042000000}"/>
    <cellStyle name="20 % – Zvýraznění5 3 3" xfId="68" xr:uid="{00000000-0005-0000-0000-000043000000}"/>
    <cellStyle name="20 % – Zvýraznění5 4" xfId="69" xr:uid="{00000000-0005-0000-0000-000044000000}"/>
    <cellStyle name="20 % – Zvýraznění5 5" xfId="70" xr:uid="{00000000-0005-0000-0000-000045000000}"/>
    <cellStyle name="20 % – Zvýraznění5 6" xfId="71" xr:uid="{00000000-0005-0000-0000-000046000000}"/>
    <cellStyle name="20 % – Zvýraznění5 7" xfId="72" xr:uid="{00000000-0005-0000-0000-000047000000}"/>
    <cellStyle name="20 % – Zvýraznění6 2" xfId="73" xr:uid="{00000000-0005-0000-0000-000048000000}"/>
    <cellStyle name="20 % – Zvýraznění6 2 2" xfId="74" xr:uid="{00000000-0005-0000-0000-000049000000}"/>
    <cellStyle name="20 % – Zvýraznění6 2 2 2" xfId="75" xr:uid="{00000000-0005-0000-0000-00004A000000}"/>
    <cellStyle name="20 % – Zvýraznění6 2 3" xfId="76" xr:uid="{00000000-0005-0000-0000-00004B000000}"/>
    <cellStyle name="20 % – Zvýraznění6 2 3 2" xfId="77" xr:uid="{00000000-0005-0000-0000-00004C000000}"/>
    <cellStyle name="20 % – Zvýraznění6 2 4" xfId="78" xr:uid="{00000000-0005-0000-0000-00004D000000}"/>
    <cellStyle name="20 % – Zvýraznění6 2_SILNOPROUD" xfId="79" xr:uid="{00000000-0005-0000-0000-00004E000000}"/>
    <cellStyle name="20 % – Zvýraznění6 3" xfId="80" xr:uid="{00000000-0005-0000-0000-00004F000000}"/>
    <cellStyle name="20 % – Zvýraznění6 3 2" xfId="81" xr:uid="{00000000-0005-0000-0000-000050000000}"/>
    <cellStyle name="20 % – Zvýraznění6 3 3" xfId="82" xr:uid="{00000000-0005-0000-0000-000051000000}"/>
    <cellStyle name="20 % – Zvýraznění6 4" xfId="83" xr:uid="{00000000-0005-0000-0000-000052000000}"/>
    <cellStyle name="20 % – Zvýraznění6 5" xfId="84" xr:uid="{00000000-0005-0000-0000-000053000000}"/>
    <cellStyle name="20 % – Zvýraznění6 6" xfId="85" xr:uid="{00000000-0005-0000-0000-000054000000}"/>
    <cellStyle name="20 % – Zvýraznění6 7" xfId="86" xr:uid="{00000000-0005-0000-0000-000055000000}"/>
    <cellStyle name="2D čísla" xfId="93" xr:uid="{00000000-0005-0000-0000-00005C000000}"/>
    <cellStyle name="3D čísla" xfId="94" xr:uid="{00000000-0005-0000-0000-00005D000000}"/>
    <cellStyle name="40 % – Zvýraznění 1" xfId="179" builtinId="31" customBuiltin="1"/>
    <cellStyle name="40 % – Zvýraznění 2" xfId="180" builtinId="35" customBuiltin="1"/>
    <cellStyle name="40 % – Zvýraznění 3" xfId="181" builtinId="39" customBuiltin="1"/>
    <cellStyle name="40 % – Zvýraznění 4" xfId="182" builtinId="43" customBuiltin="1"/>
    <cellStyle name="40 % – Zvýraznění 5" xfId="183" builtinId="47" customBuiltin="1"/>
    <cellStyle name="40 % – Zvýraznění 6" xfId="184" builtinId="51" customBuiltin="1"/>
    <cellStyle name="40 % – Zvýraznění1 2" xfId="95" xr:uid="{00000000-0005-0000-0000-00005E000000}"/>
    <cellStyle name="40 % – Zvýraznění1 2 2" xfId="96" xr:uid="{00000000-0005-0000-0000-00005F000000}"/>
    <cellStyle name="40 % – Zvýraznění1 2 2 2" xfId="97" xr:uid="{00000000-0005-0000-0000-000060000000}"/>
    <cellStyle name="40 % – Zvýraznění1 2 3" xfId="98" xr:uid="{00000000-0005-0000-0000-000061000000}"/>
    <cellStyle name="40 % – Zvýraznění1 2 3 2" xfId="99" xr:uid="{00000000-0005-0000-0000-000062000000}"/>
    <cellStyle name="40 % – Zvýraznění1 2 4" xfId="100" xr:uid="{00000000-0005-0000-0000-000063000000}"/>
    <cellStyle name="40 % – Zvýraznění1 2_SILNOPROUD" xfId="101" xr:uid="{00000000-0005-0000-0000-000064000000}"/>
    <cellStyle name="40 % – Zvýraznění1 3" xfId="102" xr:uid="{00000000-0005-0000-0000-000065000000}"/>
    <cellStyle name="40 % – Zvýraznění1 3 2" xfId="103" xr:uid="{00000000-0005-0000-0000-000066000000}"/>
    <cellStyle name="40 % – Zvýraznění1 3 3" xfId="104" xr:uid="{00000000-0005-0000-0000-000067000000}"/>
    <cellStyle name="40 % – Zvýraznění1 4" xfId="105" xr:uid="{00000000-0005-0000-0000-000068000000}"/>
    <cellStyle name="40 % – Zvýraznění1 5" xfId="106" xr:uid="{00000000-0005-0000-0000-000069000000}"/>
    <cellStyle name="40 % – Zvýraznění1 6" xfId="107" xr:uid="{00000000-0005-0000-0000-00006A000000}"/>
    <cellStyle name="40 % – Zvýraznění1 7" xfId="108" xr:uid="{00000000-0005-0000-0000-00006B000000}"/>
    <cellStyle name="40 % – Zvýraznění2 2" xfId="109" xr:uid="{00000000-0005-0000-0000-00006C000000}"/>
    <cellStyle name="40 % – Zvýraznění2 2 2" xfId="110" xr:uid="{00000000-0005-0000-0000-00006D000000}"/>
    <cellStyle name="40 % – Zvýraznění2 2 2 2" xfId="111" xr:uid="{00000000-0005-0000-0000-00006E000000}"/>
    <cellStyle name="40 % – Zvýraznění2 2 3" xfId="112" xr:uid="{00000000-0005-0000-0000-00006F000000}"/>
    <cellStyle name="40 % – Zvýraznění2 2 3 2" xfId="113" xr:uid="{00000000-0005-0000-0000-000070000000}"/>
    <cellStyle name="40 % – Zvýraznění2 2 4" xfId="114" xr:uid="{00000000-0005-0000-0000-000071000000}"/>
    <cellStyle name="40 % – Zvýraznění2 2_SILNOPROUD" xfId="115" xr:uid="{00000000-0005-0000-0000-000072000000}"/>
    <cellStyle name="40 % – Zvýraznění2 3" xfId="116" xr:uid="{00000000-0005-0000-0000-000073000000}"/>
    <cellStyle name="40 % – Zvýraznění2 3 2" xfId="117" xr:uid="{00000000-0005-0000-0000-000074000000}"/>
    <cellStyle name="40 % – Zvýraznění2 3 3" xfId="118" xr:uid="{00000000-0005-0000-0000-000075000000}"/>
    <cellStyle name="40 % – Zvýraznění2 4" xfId="119" xr:uid="{00000000-0005-0000-0000-000076000000}"/>
    <cellStyle name="40 % – Zvýraznění2 5" xfId="120" xr:uid="{00000000-0005-0000-0000-000077000000}"/>
    <cellStyle name="40 % – Zvýraznění2 6" xfId="121" xr:uid="{00000000-0005-0000-0000-000078000000}"/>
    <cellStyle name="40 % – Zvýraznění2 7" xfId="122" xr:uid="{00000000-0005-0000-0000-000079000000}"/>
    <cellStyle name="40 % – Zvýraznění3 2" xfId="123" xr:uid="{00000000-0005-0000-0000-00007A000000}"/>
    <cellStyle name="40 % – Zvýraznění3 2 2" xfId="124" xr:uid="{00000000-0005-0000-0000-00007B000000}"/>
    <cellStyle name="40 % – Zvýraznění3 2 2 2" xfId="125" xr:uid="{00000000-0005-0000-0000-00007C000000}"/>
    <cellStyle name="40 % – Zvýraznění3 2 3" xfId="126" xr:uid="{00000000-0005-0000-0000-00007D000000}"/>
    <cellStyle name="40 % – Zvýraznění3 2 3 2" xfId="127" xr:uid="{00000000-0005-0000-0000-00007E000000}"/>
    <cellStyle name="40 % – Zvýraznění3 2 4" xfId="128" xr:uid="{00000000-0005-0000-0000-00007F000000}"/>
    <cellStyle name="40 % – Zvýraznění3 2_SILNOPROUD" xfId="129" xr:uid="{00000000-0005-0000-0000-000080000000}"/>
    <cellStyle name="40 % – Zvýraznění3 3" xfId="130" xr:uid="{00000000-0005-0000-0000-000081000000}"/>
    <cellStyle name="40 % – Zvýraznění3 3 2" xfId="131" xr:uid="{00000000-0005-0000-0000-000082000000}"/>
    <cellStyle name="40 % – Zvýraznění3 3 3" xfId="132" xr:uid="{00000000-0005-0000-0000-000083000000}"/>
    <cellStyle name="40 % – Zvýraznění3 4" xfId="133" xr:uid="{00000000-0005-0000-0000-000084000000}"/>
    <cellStyle name="40 % – Zvýraznění3 5" xfId="134" xr:uid="{00000000-0005-0000-0000-000085000000}"/>
    <cellStyle name="40 % – Zvýraznění3 6" xfId="135" xr:uid="{00000000-0005-0000-0000-000086000000}"/>
    <cellStyle name="40 % – Zvýraznění3 7" xfId="136" xr:uid="{00000000-0005-0000-0000-000087000000}"/>
    <cellStyle name="40 % – Zvýraznění4 2" xfId="137" xr:uid="{00000000-0005-0000-0000-000088000000}"/>
    <cellStyle name="40 % – Zvýraznění4 2 2" xfId="138" xr:uid="{00000000-0005-0000-0000-000089000000}"/>
    <cellStyle name="40 % – Zvýraznění4 2 2 2" xfId="139" xr:uid="{00000000-0005-0000-0000-00008A000000}"/>
    <cellStyle name="40 % – Zvýraznění4 2 3" xfId="140" xr:uid="{00000000-0005-0000-0000-00008B000000}"/>
    <cellStyle name="40 % – Zvýraznění4 2 3 2" xfId="141" xr:uid="{00000000-0005-0000-0000-00008C000000}"/>
    <cellStyle name="40 % – Zvýraznění4 2 4" xfId="142" xr:uid="{00000000-0005-0000-0000-00008D000000}"/>
    <cellStyle name="40 % – Zvýraznění4 2_SILNOPROUD" xfId="143" xr:uid="{00000000-0005-0000-0000-00008E000000}"/>
    <cellStyle name="40 % – Zvýraznění4 3" xfId="144" xr:uid="{00000000-0005-0000-0000-00008F000000}"/>
    <cellStyle name="40 % – Zvýraznění4 3 2" xfId="145" xr:uid="{00000000-0005-0000-0000-000090000000}"/>
    <cellStyle name="40 % – Zvýraznění4 3 3" xfId="146" xr:uid="{00000000-0005-0000-0000-000091000000}"/>
    <cellStyle name="40 % – Zvýraznění4 4" xfId="147" xr:uid="{00000000-0005-0000-0000-000092000000}"/>
    <cellStyle name="40 % – Zvýraznění4 5" xfId="148" xr:uid="{00000000-0005-0000-0000-000093000000}"/>
    <cellStyle name="40 % – Zvýraznění4 6" xfId="149" xr:uid="{00000000-0005-0000-0000-000094000000}"/>
    <cellStyle name="40 % – Zvýraznění4 7" xfId="150" xr:uid="{00000000-0005-0000-0000-000095000000}"/>
    <cellStyle name="40 % – Zvýraznění5 2" xfId="151" xr:uid="{00000000-0005-0000-0000-000096000000}"/>
    <cellStyle name="40 % – Zvýraznění5 2 2" xfId="152" xr:uid="{00000000-0005-0000-0000-000097000000}"/>
    <cellStyle name="40 % – Zvýraznění5 2 2 2" xfId="153" xr:uid="{00000000-0005-0000-0000-000098000000}"/>
    <cellStyle name="40 % – Zvýraznění5 2 3" xfId="154" xr:uid="{00000000-0005-0000-0000-000099000000}"/>
    <cellStyle name="40 % – Zvýraznění5 2 3 2" xfId="155" xr:uid="{00000000-0005-0000-0000-00009A000000}"/>
    <cellStyle name="40 % – Zvýraznění5 2 4" xfId="156" xr:uid="{00000000-0005-0000-0000-00009B000000}"/>
    <cellStyle name="40 % – Zvýraznění5 2_SILNOPROUD" xfId="157" xr:uid="{00000000-0005-0000-0000-00009C000000}"/>
    <cellStyle name="40 % – Zvýraznění5 3" xfId="158" xr:uid="{00000000-0005-0000-0000-00009D000000}"/>
    <cellStyle name="40 % – Zvýraznění5 3 2" xfId="159" xr:uid="{00000000-0005-0000-0000-00009E000000}"/>
    <cellStyle name="40 % – Zvýraznění5 3 3" xfId="160" xr:uid="{00000000-0005-0000-0000-00009F000000}"/>
    <cellStyle name="40 % – Zvýraznění5 4" xfId="161" xr:uid="{00000000-0005-0000-0000-0000A0000000}"/>
    <cellStyle name="40 % – Zvýraznění5 5" xfId="162" xr:uid="{00000000-0005-0000-0000-0000A1000000}"/>
    <cellStyle name="40 % – Zvýraznění5 6" xfId="163" xr:uid="{00000000-0005-0000-0000-0000A2000000}"/>
    <cellStyle name="40 % – Zvýraznění5 7" xfId="164" xr:uid="{00000000-0005-0000-0000-0000A3000000}"/>
    <cellStyle name="40 % – Zvýraznění6 2" xfId="165" xr:uid="{00000000-0005-0000-0000-0000A4000000}"/>
    <cellStyle name="40 % – Zvýraznění6 2 2" xfId="166" xr:uid="{00000000-0005-0000-0000-0000A5000000}"/>
    <cellStyle name="40 % – Zvýraznění6 2 2 2" xfId="167" xr:uid="{00000000-0005-0000-0000-0000A6000000}"/>
    <cellStyle name="40 % – Zvýraznění6 2 3" xfId="168" xr:uid="{00000000-0005-0000-0000-0000A7000000}"/>
    <cellStyle name="40 % – Zvýraznění6 2 3 2" xfId="169" xr:uid="{00000000-0005-0000-0000-0000A8000000}"/>
    <cellStyle name="40 % – Zvýraznění6 2 4" xfId="170" xr:uid="{00000000-0005-0000-0000-0000A9000000}"/>
    <cellStyle name="40 % – Zvýraznění6 2_SILNOPROUD" xfId="171" xr:uid="{00000000-0005-0000-0000-0000AA000000}"/>
    <cellStyle name="40 % – Zvýraznění6 3" xfId="172" xr:uid="{00000000-0005-0000-0000-0000AB000000}"/>
    <cellStyle name="40 % – Zvýraznění6 3 2" xfId="173" xr:uid="{00000000-0005-0000-0000-0000AC000000}"/>
    <cellStyle name="40 % – Zvýraznění6 3 3" xfId="174" xr:uid="{00000000-0005-0000-0000-0000AD000000}"/>
    <cellStyle name="40 % – Zvýraznění6 4" xfId="175" xr:uid="{00000000-0005-0000-0000-0000AE000000}"/>
    <cellStyle name="40 % – Zvýraznění6 5" xfId="176" xr:uid="{00000000-0005-0000-0000-0000AF000000}"/>
    <cellStyle name="40 % – Zvýraznění6 6" xfId="177" xr:uid="{00000000-0005-0000-0000-0000B0000000}"/>
    <cellStyle name="40 % – Zvýraznění6 7" xfId="178" xr:uid="{00000000-0005-0000-0000-0000B1000000}"/>
    <cellStyle name="60 % – Zvýraznění 1" xfId="203" builtinId="32" customBuiltin="1"/>
    <cellStyle name="60 % – Zvýraznění 2" xfId="204" builtinId="36" customBuiltin="1"/>
    <cellStyle name="60 % – Zvýraznění 3" xfId="205" builtinId="40" customBuiltin="1"/>
    <cellStyle name="60 % – Zvýraznění 4" xfId="206" builtinId="44" customBuiltin="1"/>
    <cellStyle name="60 % – Zvýraznění 5" xfId="207" builtinId="48" customBuiltin="1"/>
    <cellStyle name="60 % – Zvýraznění 6" xfId="208" builtinId="52" customBuiltin="1"/>
    <cellStyle name="60 % – Zvýraznění1 2" xfId="185" xr:uid="{00000000-0005-0000-0000-0000B8000000}"/>
    <cellStyle name="60 % – Zvýraznění1 3" xfId="186" xr:uid="{00000000-0005-0000-0000-0000B9000000}"/>
    <cellStyle name="60 % – Zvýraznění1 4" xfId="187" xr:uid="{00000000-0005-0000-0000-0000BA000000}"/>
    <cellStyle name="60 % – Zvýraznění2 2" xfId="188" xr:uid="{00000000-0005-0000-0000-0000BB000000}"/>
    <cellStyle name="60 % – Zvýraznění2 3" xfId="189" xr:uid="{00000000-0005-0000-0000-0000BC000000}"/>
    <cellStyle name="60 % – Zvýraznění2 4" xfId="190" xr:uid="{00000000-0005-0000-0000-0000BD000000}"/>
    <cellStyle name="60 % – Zvýraznění3 2" xfId="191" xr:uid="{00000000-0005-0000-0000-0000BE000000}"/>
    <cellStyle name="60 % – Zvýraznění3 3" xfId="192" xr:uid="{00000000-0005-0000-0000-0000BF000000}"/>
    <cellStyle name="60 % – Zvýraznění3 4" xfId="193" xr:uid="{00000000-0005-0000-0000-0000C0000000}"/>
    <cellStyle name="60 % – Zvýraznění4 2" xfId="194" xr:uid="{00000000-0005-0000-0000-0000C1000000}"/>
    <cellStyle name="60 % – Zvýraznění4 3" xfId="195" xr:uid="{00000000-0005-0000-0000-0000C2000000}"/>
    <cellStyle name="60 % – Zvýraznění4 4" xfId="196" xr:uid="{00000000-0005-0000-0000-0000C3000000}"/>
    <cellStyle name="60 % – Zvýraznění5 2" xfId="197" xr:uid="{00000000-0005-0000-0000-0000C4000000}"/>
    <cellStyle name="60 % – Zvýraznění5 3" xfId="198" xr:uid="{00000000-0005-0000-0000-0000C5000000}"/>
    <cellStyle name="60 % – Zvýraznění5 4" xfId="199" xr:uid="{00000000-0005-0000-0000-0000C6000000}"/>
    <cellStyle name="60 % – Zvýraznění6 2" xfId="200" xr:uid="{00000000-0005-0000-0000-0000C7000000}"/>
    <cellStyle name="60 % – Zvýraznění6 3" xfId="201" xr:uid="{00000000-0005-0000-0000-0000C8000000}"/>
    <cellStyle name="60 % – Zvýraznění6 4" xfId="202" xr:uid="{00000000-0005-0000-0000-0000C9000000}"/>
    <cellStyle name="Accent1" xfId="1434" xr:uid="{00000000-0005-0000-0000-0000D0000000}"/>
    <cellStyle name="Accent2" xfId="1438" xr:uid="{00000000-0005-0000-0000-0000D1000000}"/>
    <cellStyle name="Accent3" xfId="1442" xr:uid="{00000000-0005-0000-0000-0000D2000000}"/>
    <cellStyle name="Accent4" xfId="1446" xr:uid="{00000000-0005-0000-0000-0000D3000000}"/>
    <cellStyle name="Accent5" xfId="1450" xr:uid="{00000000-0005-0000-0000-0000D4000000}"/>
    <cellStyle name="Accent6" xfId="1454" xr:uid="{00000000-0005-0000-0000-0000D5000000}"/>
    <cellStyle name="Bad" xfId="263" xr:uid="{00000000-0005-0000-0000-0000D6000000}"/>
    <cellStyle name="blokcen" xfId="209" xr:uid="{00000000-0005-0000-0000-0000D7000000}"/>
    <cellStyle name="Calculation" xfId="1418" xr:uid="{00000000-0005-0000-0000-0000D8000000}"/>
    <cellStyle name="Celá čísla" xfId="210" xr:uid="{00000000-0005-0000-0000-0000D9000000}"/>
    <cellStyle name="Celá čísla 2" xfId="211" xr:uid="{00000000-0005-0000-0000-0000DA000000}"/>
    <cellStyle name="Celá čísla 3" xfId="212" xr:uid="{00000000-0005-0000-0000-0000DB000000}"/>
    <cellStyle name="Celkem" xfId="1411" builtinId="25" customBuiltin="1"/>
    <cellStyle name="Celkem 2" xfId="213" xr:uid="{00000000-0005-0000-0000-0000DC000000}"/>
    <cellStyle name="Celkem 3" xfId="214" xr:uid="{00000000-0005-0000-0000-0000DD000000}"/>
    <cellStyle name="Celkem 4" xfId="215" xr:uid="{00000000-0005-0000-0000-0000DE000000}"/>
    <cellStyle name="Čárka 2" xfId="216" xr:uid="{00000000-0005-0000-0000-0000DF000000}"/>
    <cellStyle name="Čárka 2 2" xfId="217" xr:uid="{00000000-0005-0000-0000-0000E0000000}"/>
    <cellStyle name="Čárka 3" xfId="1405" xr:uid="{00000000-0005-0000-0000-0000E1000000}"/>
    <cellStyle name="Čárka 4" xfId="1406" xr:uid="{00000000-0005-0000-0000-0000E2000000}"/>
    <cellStyle name="čárky 10" xfId="218" xr:uid="{00000000-0005-0000-0000-0000E3000000}"/>
    <cellStyle name="čárky 10 2" xfId="219" xr:uid="{00000000-0005-0000-0000-0000E4000000}"/>
    <cellStyle name="čárky 10 3" xfId="220" xr:uid="{00000000-0005-0000-0000-0000E5000000}"/>
    <cellStyle name="čárky 11" xfId="221" xr:uid="{00000000-0005-0000-0000-0000E6000000}"/>
    <cellStyle name="čárky 11 2" xfId="222" xr:uid="{00000000-0005-0000-0000-0000E7000000}"/>
    <cellStyle name="čárky 12" xfId="223" xr:uid="{00000000-0005-0000-0000-0000E8000000}"/>
    <cellStyle name="čárky 13" xfId="224" xr:uid="{00000000-0005-0000-0000-0000E9000000}"/>
    <cellStyle name="čárky 2" xfId="225" xr:uid="{00000000-0005-0000-0000-0000EA000000}"/>
    <cellStyle name="čárky 2 2" xfId="226" xr:uid="{00000000-0005-0000-0000-0000EB000000}"/>
    <cellStyle name="čárky 2 2 2" xfId="227" xr:uid="{00000000-0005-0000-0000-0000EC000000}"/>
    <cellStyle name="čárky 2 2 3" xfId="228" xr:uid="{00000000-0005-0000-0000-0000ED000000}"/>
    <cellStyle name="čárky 2 3" xfId="229" xr:uid="{00000000-0005-0000-0000-0000EE000000}"/>
    <cellStyle name="čárky 2 3 2" xfId="230" xr:uid="{00000000-0005-0000-0000-0000EF000000}"/>
    <cellStyle name="čárky 2 4" xfId="231" xr:uid="{00000000-0005-0000-0000-0000F0000000}"/>
    <cellStyle name="čárky 2 4 2" xfId="232" xr:uid="{00000000-0005-0000-0000-0000F1000000}"/>
    <cellStyle name="čárky 3" xfId="233" xr:uid="{00000000-0005-0000-0000-0000F2000000}"/>
    <cellStyle name="čárky 3 2" xfId="234" xr:uid="{00000000-0005-0000-0000-0000F3000000}"/>
    <cellStyle name="čárky 3 2 2" xfId="235" xr:uid="{00000000-0005-0000-0000-0000F4000000}"/>
    <cellStyle name="čárky 3 3" xfId="236" xr:uid="{00000000-0005-0000-0000-0000F5000000}"/>
    <cellStyle name="čárky 3 3 2" xfId="237" xr:uid="{00000000-0005-0000-0000-0000F6000000}"/>
    <cellStyle name="čárky 3 3 3" xfId="238" xr:uid="{00000000-0005-0000-0000-0000F7000000}"/>
    <cellStyle name="čárky 3_SILNOPROUD" xfId="239" xr:uid="{00000000-0005-0000-0000-0000F8000000}"/>
    <cellStyle name="čárky 4" xfId="240" xr:uid="{00000000-0005-0000-0000-0000F9000000}"/>
    <cellStyle name="čárky 4 2" xfId="241" xr:uid="{00000000-0005-0000-0000-0000FA000000}"/>
    <cellStyle name="čárky 5" xfId="242" xr:uid="{00000000-0005-0000-0000-0000FB000000}"/>
    <cellStyle name="čárky 5 2" xfId="243" xr:uid="{00000000-0005-0000-0000-0000FC000000}"/>
    <cellStyle name="čárky 5 2 2" xfId="244" xr:uid="{00000000-0005-0000-0000-0000FD000000}"/>
    <cellStyle name="čárky 5 3" xfId="245" xr:uid="{00000000-0005-0000-0000-0000FE000000}"/>
    <cellStyle name="čárky 6" xfId="246" xr:uid="{00000000-0005-0000-0000-0000FF000000}"/>
    <cellStyle name="čárky 6 2" xfId="247" xr:uid="{00000000-0005-0000-0000-000000010000}"/>
    <cellStyle name="čárky 7" xfId="248" xr:uid="{00000000-0005-0000-0000-000001010000}"/>
    <cellStyle name="čárky 7 2" xfId="249" xr:uid="{00000000-0005-0000-0000-000002010000}"/>
    <cellStyle name="čárky 8" xfId="250" xr:uid="{00000000-0005-0000-0000-000003010000}"/>
    <cellStyle name="čárky 8 2" xfId="251" xr:uid="{00000000-0005-0000-0000-000004010000}"/>
    <cellStyle name="čárky 8 3" xfId="252" xr:uid="{00000000-0005-0000-0000-000005010000}"/>
    <cellStyle name="čárky 9" xfId="253" xr:uid="{00000000-0005-0000-0000-000006010000}"/>
    <cellStyle name="čárky 9 2" xfId="254" xr:uid="{00000000-0005-0000-0000-000007010000}"/>
    <cellStyle name="čárky 9 3" xfId="255" xr:uid="{00000000-0005-0000-0000-000008010000}"/>
    <cellStyle name="Dezimal [0]_Tabelle1" xfId="256" xr:uid="{00000000-0005-0000-0000-000009010000}"/>
    <cellStyle name="Dezimal_Tabelle1" xfId="257" xr:uid="{00000000-0005-0000-0000-00000A010000}"/>
    <cellStyle name="Excel Built-in Normal" xfId="258" xr:uid="{00000000-0005-0000-0000-00000B010000}"/>
    <cellStyle name="Explanatory Text" xfId="1426" xr:uid="{00000000-0005-0000-0000-00000C010000}"/>
    <cellStyle name="Firma" xfId="259" xr:uid="{00000000-0005-0000-0000-00000D010000}"/>
    <cellStyle name="Good" xfId="1396" xr:uid="{00000000-0005-0000-0000-00000E010000}"/>
    <cellStyle name="Heading 1" xfId="271" xr:uid="{00000000-0005-0000-0000-00000F010000}"/>
    <cellStyle name="Heading 2" xfId="275" xr:uid="{00000000-0005-0000-0000-000010010000}"/>
    <cellStyle name="Heading 3" xfId="279" xr:uid="{00000000-0005-0000-0000-000011010000}"/>
    <cellStyle name="Heading 4" xfId="283" xr:uid="{00000000-0005-0000-0000-000012010000}"/>
    <cellStyle name="Hlavička" xfId="260" xr:uid="{00000000-0005-0000-0000-000013010000}"/>
    <cellStyle name="Hlavní nadpis" xfId="261" xr:uid="{00000000-0005-0000-0000-000014010000}"/>
    <cellStyle name="Hypertextový odkaz 2" xfId="262" xr:uid="{00000000-0005-0000-0000-000015010000}"/>
    <cellStyle name="Check Cell" xfId="267" xr:uid="{00000000-0005-0000-0000-000016010000}"/>
    <cellStyle name="Chybně 2" xfId="264" xr:uid="{00000000-0005-0000-0000-000017010000}"/>
    <cellStyle name="Chybně 3" xfId="265" xr:uid="{00000000-0005-0000-0000-000018010000}"/>
    <cellStyle name="Chybně 4" xfId="266" xr:uid="{00000000-0005-0000-0000-000019010000}"/>
    <cellStyle name="Input" xfId="1414" xr:uid="{00000000-0005-0000-0000-00001A010000}"/>
    <cellStyle name="Kontrolní buňka 2" xfId="268" xr:uid="{00000000-0005-0000-0000-00001B010000}"/>
    <cellStyle name="Kontrolní buňka 3" xfId="269" xr:uid="{00000000-0005-0000-0000-00001C010000}"/>
    <cellStyle name="Kontrolní buňka 4" xfId="270" xr:uid="{00000000-0005-0000-0000-00001D010000}"/>
    <cellStyle name="Linked Cell" xfId="1390" xr:uid="{00000000-0005-0000-0000-00001E010000}"/>
    <cellStyle name="Nadpis 1 2" xfId="272" xr:uid="{00000000-0005-0000-0000-00001F010000}"/>
    <cellStyle name="Nadpis 1 3" xfId="273" xr:uid="{00000000-0005-0000-0000-000020010000}"/>
    <cellStyle name="Nadpis 1 4" xfId="274" xr:uid="{00000000-0005-0000-0000-000021010000}"/>
    <cellStyle name="Nadpis 2 2" xfId="276" xr:uid="{00000000-0005-0000-0000-000022010000}"/>
    <cellStyle name="Nadpis 2 3" xfId="277" xr:uid="{00000000-0005-0000-0000-000023010000}"/>
    <cellStyle name="Nadpis 2 4" xfId="278" xr:uid="{00000000-0005-0000-0000-000024010000}"/>
    <cellStyle name="Nadpis 3 2" xfId="280" xr:uid="{00000000-0005-0000-0000-000025010000}"/>
    <cellStyle name="Nadpis 3 3" xfId="281" xr:uid="{00000000-0005-0000-0000-000026010000}"/>
    <cellStyle name="Nadpis 3 4" xfId="282" xr:uid="{00000000-0005-0000-0000-000027010000}"/>
    <cellStyle name="Nadpis 4 2" xfId="284" xr:uid="{00000000-0005-0000-0000-000028010000}"/>
    <cellStyle name="Nadpis 4 3" xfId="285" xr:uid="{00000000-0005-0000-0000-000029010000}"/>
    <cellStyle name="Nadpis 4 4" xfId="286" xr:uid="{00000000-0005-0000-0000-00002A010000}"/>
    <cellStyle name="Nadpis listu" xfId="287" xr:uid="{00000000-0005-0000-0000-00002B010000}"/>
    <cellStyle name="Název" xfId="1410" builtinId="15" customBuiltin="1"/>
    <cellStyle name="Název 2" xfId="288" xr:uid="{00000000-0005-0000-0000-00002C010000}"/>
    <cellStyle name="Název 3" xfId="289" xr:uid="{00000000-0005-0000-0000-00002D010000}"/>
    <cellStyle name="Název 4" xfId="290" xr:uid="{00000000-0005-0000-0000-00002E010000}"/>
    <cellStyle name="nazev_skup" xfId="291" xr:uid="{00000000-0005-0000-0000-00002F010000}"/>
    <cellStyle name="Neutral" xfId="292" xr:uid="{00000000-0005-0000-0000-000030010000}"/>
    <cellStyle name="Neutrální 2" xfId="293" xr:uid="{00000000-0005-0000-0000-000031010000}"/>
    <cellStyle name="Neutrální 3" xfId="294" xr:uid="{00000000-0005-0000-0000-000032010000}"/>
    <cellStyle name="Neutrální 4" xfId="295" xr:uid="{00000000-0005-0000-0000-000033010000}"/>
    <cellStyle name="Normální" xfId="0" builtinId="0"/>
    <cellStyle name="normální 10" xfId="296" xr:uid="{00000000-0005-0000-0000-000035010000}"/>
    <cellStyle name="Normální 10 10" xfId="297" xr:uid="{00000000-0005-0000-0000-000036010000}"/>
    <cellStyle name="normální 10 2" xfId="298" xr:uid="{00000000-0005-0000-0000-000037010000}"/>
    <cellStyle name="normální 10 2 2" xfId="299" xr:uid="{00000000-0005-0000-0000-000038010000}"/>
    <cellStyle name="normální 10 2 3" xfId="300" xr:uid="{00000000-0005-0000-0000-000039010000}"/>
    <cellStyle name="normální 10 2 4" xfId="301" xr:uid="{00000000-0005-0000-0000-00003A010000}"/>
    <cellStyle name="normální 10 3" xfId="302" xr:uid="{00000000-0005-0000-0000-00003B010000}"/>
    <cellStyle name="normální 10 3 2" xfId="303" xr:uid="{00000000-0005-0000-0000-00003C010000}"/>
    <cellStyle name="normální 10 4" xfId="304" xr:uid="{00000000-0005-0000-0000-00003D010000}"/>
    <cellStyle name="normální 10 4 2" xfId="305" xr:uid="{00000000-0005-0000-0000-00003E010000}"/>
    <cellStyle name="normální 10 5" xfId="306" xr:uid="{00000000-0005-0000-0000-00003F010000}"/>
    <cellStyle name="Normální 10 6" xfId="307" xr:uid="{00000000-0005-0000-0000-000040010000}"/>
    <cellStyle name="Normální 10 7" xfId="308" xr:uid="{00000000-0005-0000-0000-000041010000}"/>
    <cellStyle name="Normální 10 8" xfId="309" xr:uid="{00000000-0005-0000-0000-000042010000}"/>
    <cellStyle name="Normální 10 9" xfId="310" xr:uid="{00000000-0005-0000-0000-000043010000}"/>
    <cellStyle name="Normální 100" xfId="311" xr:uid="{00000000-0005-0000-0000-000044010000}"/>
    <cellStyle name="Normální 101" xfId="312" xr:uid="{00000000-0005-0000-0000-000045010000}"/>
    <cellStyle name="Normální 102" xfId="313" xr:uid="{00000000-0005-0000-0000-000046010000}"/>
    <cellStyle name="Normální 103" xfId="314" xr:uid="{00000000-0005-0000-0000-000047010000}"/>
    <cellStyle name="Normální 104" xfId="315" xr:uid="{00000000-0005-0000-0000-000048010000}"/>
    <cellStyle name="Normální 105" xfId="316" xr:uid="{00000000-0005-0000-0000-000049010000}"/>
    <cellStyle name="Normální 106" xfId="317" xr:uid="{00000000-0005-0000-0000-00004A010000}"/>
    <cellStyle name="Normální 107" xfId="318" xr:uid="{00000000-0005-0000-0000-00004B010000}"/>
    <cellStyle name="Normální 108" xfId="319" xr:uid="{00000000-0005-0000-0000-00004C010000}"/>
    <cellStyle name="Normální 109" xfId="320" xr:uid="{00000000-0005-0000-0000-00004D010000}"/>
    <cellStyle name="normální 11" xfId="321" xr:uid="{00000000-0005-0000-0000-00004E010000}"/>
    <cellStyle name="normální 11 2" xfId="322" xr:uid="{00000000-0005-0000-0000-00004F010000}"/>
    <cellStyle name="normální 11 3" xfId="323" xr:uid="{00000000-0005-0000-0000-000050010000}"/>
    <cellStyle name="normální 11 4" xfId="324" xr:uid="{00000000-0005-0000-0000-000051010000}"/>
    <cellStyle name="Normální 110" xfId="325" xr:uid="{00000000-0005-0000-0000-000052010000}"/>
    <cellStyle name="Normální 111" xfId="326" xr:uid="{00000000-0005-0000-0000-000053010000}"/>
    <cellStyle name="Normální 112" xfId="327" xr:uid="{00000000-0005-0000-0000-000054010000}"/>
    <cellStyle name="Normální 113" xfId="328" xr:uid="{00000000-0005-0000-0000-000055010000}"/>
    <cellStyle name="Normální 114" xfId="329" xr:uid="{00000000-0005-0000-0000-000056010000}"/>
    <cellStyle name="Normální 115" xfId="330" xr:uid="{00000000-0005-0000-0000-000057010000}"/>
    <cellStyle name="Normální 116" xfId="331" xr:uid="{00000000-0005-0000-0000-000058010000}"/>
    <cellStyle name="Normální 117" xfId="332" xr:uid="{00000000-0005-0000-0000-000059010000}"/>
    <cellStyle name="Normální 118" xfId="333" xr:uid="{00000000-0005-0000-0000-00005A010000}"/>
    <cellStyle name="Normální 119" xfId="334" xr:uid="{00000000-0005-0000-0000-00005B010000}"/>
    <cellStyle name="Normální 12" xfId="335" xr:uid="{00000000-0005-0000-0000-00005C010000}"/>
    <cellStyle name="Normální 12 2" xfId="336" xr:uid="{00000000-0005-0000-0000-00005D010000}"/>
    <cellStyle name="normální 12 2 2" xfId="337" xr:uid="{00000000-0005-0000-0000-00005E010000}"/>
    <cellStyle name="Normální 12 2 2 2" xfId="338" xr:uid="{00000000-0005-0000-0000-00005F010000}"/>
    <cellStyle name="Normální 12 2 3" xfId="339" xr:uid="{00000000-0005-0000-0000-000060010000}"/>
    <cellStyle name="Normální 12 2 4" xfId="340" xr:uid="{00000000-0005-0000-0000-000061010000}"/>
    <cellStyle name="Normální 12 2 5" xfId="341" xr:uid="{00000000-0005-0000-0000-000062010000}"/>
    <cellStyle name="Normální 12 2_Položky" xfId="342" xr:uid="{00000000-0005-0000-0000-000063010000}"/>
    <cellStyle name="normální 12 3" xfId="343" xr:uid="{00000000-0005-0000-0000-000064010000}"/>
    <cellStyle name="Normální 12 3 2" xfId="344" xr:uid="{00000000-0005-0000-0000-000065010000}"/>
    <cellStyle name="Normální 12 3 3" xfId="345" xr:uid="{00000000-0005-0000-0000-000066010000}"/>
    <cellStyle name="Normální 12 3 4" xfId="346" xr:uid="{00000000-0005-0000-0000-000067010000}"/>
    <cellStyle name="Normální 12 3 5" xfId="347" xr:uid="{00000000-0005-0000-0000-000068010000}"/>
    <cellStyle name="Normální 12 3_Položky" xfId="348" xr:uid="{00000000-0005-0000-0000-000069010000}"/>
    <cellStyle name="Normální 12 4" xfId="349" xr:uid="{00000000-0005-0000-0000-00006A010000}"/>
    <cellStyle name="normální 12 4 2" xfId="350" xr:uid="{00000000-0005-0000-0000-00006B010000}"/>
    <cellStyle name="Normální 12 4 2 2" xfId="351" xr:uid="{00000000-0005-0000-0000-00006C010000}"/>
    <cellStyle name="Normální 12 4 3" xfId="352" xr:uid="{00000000-0005-0000-0000-00006D010000}"/>
    <cellStyle name="Normální 12 4 4" xfId="353" xr:uid="{00000000-0005-0000-0000-00006E010000}"/>
    <cellStyle name="Normální 12 4 5" xfId="354" xr:uid="{00000000-0005-0000-0000-00006F010000}"/>
    <cellStyle name="Normální 12 4_Položky" xfId="355" xr:uid="{00000000-0005-0000-0000-000070010000}"/>
    <cellStyle name="normální 12 5" xfId="356" xr:uid="{00000000-0005-0000-0000-000071010000}"/>
    <cellStyle name="Normální 12 5 2" xfId="357" xr:uid="{00000000-0005-0000-0000-000072010000}"/>
    <cellStyle name="Normální 12 6" xfId="358" xr:uid="{00000000-0005-0000-0000-000073010000}"/>
    <cellStyle name="Normální 12 7" xfId="359" xr:uid="{00000000-0005-0000-0000-000074010000}"/>
    <cellStyle name="Normální 12 8" xfId="360" xr:uid="{00000000-0005-0000-0000-000075010000}"/>
    <cellStyle name="Normální 12 9" xfId="361" xr:uid="{00000000-0005-0000-0000-000076010000}"/>
    <cellStyle name="Normální 12_Položky" xfId="362" xr:uid="{00000000-0005-0000-0000-000077010000}"/>
    <cellStyle name="Normální 120" xfId="363" xr:uid="{00000000-0005-0000-0000-000078010000}"/>
    <cellStyle name="Normální 121" xfId="364" xr:uid="{00000000-0005-0000-0000-000079010000}"/>
    <cellStyle name="Normální 122" xfId="365" xr:uid="{00000000-0005-0000-0000-00007A010000}"/>
    <cellStyle name="Normální 123" xfId="366" xr:uid="{00000000-0005-0000-0000-00007B010000}"/>
    <cellStyle name="Normální 124" xfId="367" xr:uid="{00000000-0005-0000-0000-00007C010000}"/>
    <cellStyle name="Normální 125" xfId="368" xr:uid="{00000000-0005-0000-0000-00007D010000}"/>
    <cellStyle name="Normální 126" xfId="369" xr:uid="{00000000-0005-0000-0000-00007E010000}"/>
    <cellStyle name="Normální 127" xfId="370" xr:uid="{00000000-0005-0000-0000-00007F010000}"/>
    <cellStyle name="Normální 128" xfId="371" xr:uid="{00000000-0005-0000-0000-000080010000}"/>
    <cellStyle name="Normální 129" xfId="372" xr:uid="{00000000-0005-0000-0000-000081010000}"/>
    <cellStyle name="normální 13" xfId="373" xr:uid="{00000000-0005-0000-0000-000082010000}"/>
    <cellStyle name="Normální 13 2" xfId="374" xr:uid="{00000000-0005-0000-0000-000083010000}"/>
    <cellStyle name="Normální 13 2 2" xfId="375" xr:uid="{00000000-0005-0000-0000-000084010000}"/>
    <cellStyle name="Normální 13 2 3" xfId="376" xr:uid="{00000000-0005-0000-0000-000085010000}"/>
    <cellStyle name="Normální 13 2_Položky" xfId="377" xr:uid="{00000000-0005-0000-0000-000086010000}"/>
    <cellStyle name="Normální 13 3" xfId="378" xr:uid="{00000000-0005-0000-0000-000087010000}"/>
    <cellStyle name="normální 13 4" xfId="379" xr:uid="{00000000-0005-0000-0000-000088010000}"/>
    <cellStyle name="Normální 130" xfId="380" xr:uid="{00000000-0005-0000-0000-000089010000}"/>
    <cellStyle name="Normální 131" xfId="381" xr:uid="{00000000-0005-0000-0000-00008A010000}"/>
    <cellStyle name="Normální 132" xfId="382" xr:uid="{00000000-0005-0000-0000-00008B010000}"/>
    <cellStyle name="Normální 133" xfId="383" xr:uid="{00000000-0005-0000-0000-00008C010000}"/>
    <cellStyle name="Normální 134" xfId="384" xr:uid="{00000000-0005-0000-0000-00008D010000}"/>
    <cellStyle name="Normální 135" xfId="385" xr:uid="{00000000-0005-0000-0000-00008E010000}"/>
    <cellStyle name="Normální 136" xfId="386" xr:uid="{00000000-0005-0000-0000-00008F010000}"/>
    <cellStyle name="Normální 137" xfId="387" xr:uid="{00000000-0005-0000-0000-000090010000}"/>
    <cellStyle name="Normální 138" xfId="388" xr:uid="{00000000-0005-0000-0000-000091010000}"/>
    <cellStyle name="Normální 139" xfId="389" xr:uid="{00000000-0005-0000-0000-000092010000}"/>
    <cellStyle name="normální 14" xfId="390" xr:uid="{00000000-0005-0000-0000-000093010000}"/>
    <cellStyle name="Normální 14 2" xfId="391" xr:uid="{00000000-0005-0000-0000-000094010000}"/>
    <cellStyle name="normální 14 3" xfId="392" xr:uid="{00000000-0005-0000-0000-000095010000}"/>
    <cellStyle name="Normální 140" xfId="393" xr:uid="{00000000-0005-0000-0000-000096010000}"/>
    <cellStyle name="Normální 141" xfId="394" xr:uid="{00000000-0005-0000-0000-000097010000}"/>
    <cellStyle name="Normální 142" xfId="395" xr:uid="{00000000-0005-0000-0000-000098010000}"/>
    <cellStyle name="Normální 143" xfId="396" xr:uid="{00000000-0005-0000-0000-000099010000}"/>
    <cellStyle name="Normální 144" xfId="397" xr:uid="{00000000-0005-0000-0000-00009A010000}"/>
    <cellStyle name="Normální 145" xfId="398" xr:uid="{00000000-0005-0000-0000-00009B010000}"/>
    <cellStyle name="Normální 146" xfId="399" xr:uid="{00000000-0005-0000-0000-00009C010000}"/>
    <cellStyle name="Normální 147" xfId="400" xr:uid="{00000000-0005-0000-0000-00009D010000}"/>
    <cellStyle name="Normální 148" xfId="401" xr:uid="{00000000-0005-0000-0000-00009E010000}"/>
    <cellStyle name="Normální 149" xfId="402" xr:uid="{00000000-0005-0000-0000-00009F010000}"/>
    <cellStyle name="Normální 15" xfId="403" xr:uid="{00000000-0005-0000-0000-0000A0010000}"/>
    <cellStyle name="normální 15 2" xfId="404" xr:uid="{00000000-0005-0000-0000-0000A1010000}"/>
    <cellStyle name="normální 15 3" xfId="405" xr:uid="{00000000-0005-0000-0000-0000A2010000}"/>
    <cellStyle name="normální 15 3 2" xfId="406" xr:uid="{00000000-0005-0000-0000-0000A3010000}"/>
    <cellStyle name="normální 15 4" xfId="407" xr:uid="{00000000-0005-0000-0000-0000A4010000}"/>
    <cellStyle name="Normální 150" xfId="408" xr:uid="{00000000-0005-0000-0000-0000A5010000}"/>
    <cellStyle name="Normální 151" xfId="409" xr:uid="{00000000-0005-0000-0000-0000A6010000}"/>
    <cellStyle name="Normální 152" xfId="410" xr:uid="{00000000-0005-0000-0000-0000A7010000}"/>
    <cellStyle name="Normální 153" xfId="411" xr:uid="{00000000-0005-0000-0000-0000A8010000}"/>
    <cellStyle name="Normální 154" xfId="412" xr:uid="{00000000-0005-0000-0000-0000A9010000}"/>
    <cellStyle name="Normální 155" xfId="413" xr:uid="{00000000-0005-0000-0000-0000AA010000}"/>
    <cellStyle name="Normální 156" xfId="414" xr:uid="{00000000-0005-0000-0000-0000AB010000}"/>
    <cellStyle name="Normální 157" xfId="415" xr:uid="{00000000-0005-0000-0000-0000AC010000}"/>
    <cellStyle name="Normální 158" xfId="416" xr:uid="{00000000-0005-0000-0000-0000AD010000}"/>
    <cellStyle name="Normální 159" xfId="417" xr:uid="{00000000-0005-0000-0000-0000AE010000}"/>
    <cellStyle name="normální 16" xfId="418" xr:uid="{00000000-0005-0000-0000-0000AF010000}"/>
    <cellStyle name="Normální 16 2" xfId="419" xr:uid="{00000000-0005-0000-0000-0000B0010000}"/>
    <cellStyle name="normální 16 3" xfId="420" xr:uid="{00000000-0005-0000-0000-0000B1010000}"/>
    <cellStyle name="Normální 160" xfId="421" xr:uid="{00000000-0005-0000-0000-0000B2010000}"/>
    <cellStyle name="Normální 161" xfId="422" xr:uid="{00000000-0005-0000-0000-0000B3010000}"/>
    <cellStyle name="Normální 162" xfId="423" xr:uid="{00000000-0005-0000-0000-0000B4010000}"/>
    <cellStyle name="Normální 163" xfId="424" xr:uid="{00000000-0005-0000-0000-0000B5010000}"/>
    <cellStyle name="Normální 164" xfId="425" xr:uid="{00000000-0005-0000-0000-0000B6010000}"/>
    <cellStyle name="Normální 165" xfId="426" xr:uid="{00000000-0005-0000-0000-0000B7010000}"/>
    <cellStyle name="Normální 166" xfId="427" xr:uid="{00000000-0005-0000-0000-0000B8010000}"/>
    <cellStyle name="Normální 167" xfId="428" xr:uid="{00000000-0005-0000-0000-0000B9010000}"/>
    <cellStyle name="Normální 168" xfId="429" xr:uid="{00000000-0005-0000-0000-0000BA010000}"/>
    <cellStyle name="Normální 169" xfId="430" xr:uid="{00000000-0005-0000-0000-0000BB010000}"/>
    <cellStyle name="Normální 17" xfId="431" xr:uid="{00000000-0005-0000-0000-0000BC010000}"/>
    <cellStyle name="Normální 17 2" xfId="432" xr:uid="{00000000-0005-0000-0000-0000BD010000}"/>
    <cellStyle name="normální 17 3" xfId="433" xr:uid="{00000000-0005-0000-0000-0000BE010000}"/>
    <cellStyle name="Normální 170" xfId="434" xr:uid="{00000000-0005-0000-0000-0000BF010000}"/>
    <cellStyle name="Normální 171" xfId="435" xr:uid="{00000000-0005-0000-0000-0000C0010000}"/>
    <cellStyle name="Normální 172" xfId="436" xr:uid="{00000000-0005-0000-0000-0000C1010000}"/>
    <cellStyle name="Normální 173" xfId="437" xr:uid="{00000000-0005-0000-0000-0000C2010000}"/>
    <cellStyle name="Normální 174" xfId="438" xr:uid="{00000000-0005-0000-0000-0000C3010000}"/>
    <cellStyle name="Normální 175" xfId="439" xr:uid="{00000000-0005-0000-0000-0000C4010000}"/>
    <cellStyle name="Normální 176" xfId="440" xr:uid="{00000000-0005-0000-0000-0000C5010000}"/>
    <cellStyle name="Normální 177" xfId="441" xr:uid="{00000000-0005-0000-0000-0000C6010000}"/>
    <cellStyle name="Normální 178" xfId="442" xr:uid="{00000000-0005-0000-0000-0000C7010000}"/>
    <cellStyle name="Normální 179" xfId="443" xr:uid="{00000000-0005-0000-0000-0000C8010000}"/>
    <cellStyle name="Normální 18" xfId="444" xr:uid="{00000000-0005-0000-0000-0000C9010000}"/>
    <cellStyle name="Normální 18 2" xfId="445" xr:uid="{00000000-0005-0000-0000-0000CA010000}"/>
    <cellStyle name="normální 18 3" xfId="446" xr:uid="{00000000-0005-0000-0000-0000CB010000}"/>
    <cellStyle name="Normální 180" xfId="447" xr:uid="{00000000-0005-0000-0000-0000CC010000}"/>
    <cellStyle name="Normální 181" xfId="448" xr:uid="{00000000-0005-0000-0000-0000CD010000}"/>
    <cellStyle name="Normální 182" xfId="449" xr:uid="{00000000-0005-0000-0000-0000CE010000}"/>
    <cellStyle name="Normální 183" xfId="450" xr:uid="{00000000-0005-0000-0000-0000CF010000}"/>
    <cellStyle name="Normální 184" xfId="451" xr:uid="{00000000-0005-0000-0000-0000D0010000}"/>
    <cellStyle name="Normální 185" xfId="452" xr:uid="{00000000-0005-0000-0000-0000D1010000}"/>
    <cellStyle name="Normální 186" xfId="453" xr:uid="{00000000-0005-0000-0000-0000D2010000}"/>
    <cellStyle name="Normální 187" xfId="454" xr:uid="{00000000-0005-0000-0000-0000D3010000}"/>
    <cellStyle name="Normální 188" xfId="455" xr:uid="{00000000-0005-0000-0000-0000D4010000}"/>
    <cellStyle name="Normální 189" xfId="456" xr:uid="{00000000-0005-0000-0000-0000D5010000}"/>
    <cellStyle name="Normální 19" xfId="457" xr:uid="{00000000-0005-0000-0000-0000D6010000}"/>
    <cellStyle name="Normální 19 2" xfId="458" xr:uid="{00000000-0005-0000-0000-0000D7010000}"/>
    <cellStyle name="normální 19 3" xfId="459" xr:uid="{00000000-0005-0000-0000-0000D8010000}"/>
    <cellStyle name="Normální 190" xfId="460" xr:uid="{00000000-0005-0000-0000-0000D9010000}"/>
    <cellStyle name="Normální 191" xfId="461" xr:uid="{00000000-0005-0000-0000-0000DA010000}"/>
    <cellStyle name="Normální 192" xfId="462" xr:uid="{00000000-0005-0000-0000-0000DB010000}"/>
    <cellStyle name="Normální 193" xfId="463" xr:uid="{00000000-0005-0000-0000-0000DC010000}"/>
    <cellStyle name="Normální 194" xfId="464" xr:uid="{00000000-0005-0000-0000-0000DD010000}"/>
    <cellStyle name="Normální 195" xfId="465" xr:uid="{00000000-0005-0000-0000-0000DE010000}"/>
    <cellStyle name="Normální 196" xfId="466" xr:uid="{00000000-0005-0000-0000-0000DF010000}"/>
    <cellStyle name="Normální 197" xfId="467" xr:uid="{00000000-0005-0000-0000-0000E0010000}"/>
    <cellStyle name="Normální 198" xfId="468" xr:uid="{00000000-0005-0000-0000-0000E1010000}"/>
    <cellStyle name="Normální 199" xfId="469" xr:uid="{00000000-0005-0000-0000-0000E2010000}"/>
    <cellStyle name="Normální 2" xfId="470" xr:uid="{00000000-0005-0000-0000-0000E3010000}"/>
    <cellStyle name="normální 2 10" xfId="471" xr:uid="{00000000-0005-0000-0000-0000E4010000}"/>
    <cellStyle name="normální 2 11" xfId="472" xr:uid="{00000000-0005-0000-0000-0000E5010000}"/>
    <cellStyle name="normální 2 12" xfId="473" xr:uid="{00000000-0005-0000-0000-0000E6010000}"/>
    <cellStyle name="Normální 2 13" xfId="474" xr:uid="{00000000-0005-0000-0000-0000E7010000}"/>
    <cellStyle name="Normální 2 14" xfId="475" xr:uid="{00000000-0005-0000-0000-0000E8010000}"/>
    <cellStyle name="Normální 2 15" xfId="476" xr:uid="{00000000-0005-0000-0000-0000E9010000}"/>
    <cellStyle name="Normální 2 16" xfId="477" xr:uid="{00000000-0005-0000-0000-0000EA010000}"/>
    <cellStyle name="Normální 2 17" xfId="478" xr:uid="{00000000-0005-0000-0000-0000EB010000}"/>
    <cellStyle name="Normální 2 18" xfId="479" xr:uid="{00000000-0005-0000-0000-0000EC010000}"/>
    <cellStyle name="Normální 2 19" xfId="480" xr:uid="{00000000-0005-0000-0000-0000ED010000}"/>
    <cellStyle name="normální 2 2" xfId="481" xr:uid="{00000000-0005-0000-0000-0000EE010000}"/>
    <cellStyle name="normální 2 2 10" xfId="482" xr:uid="{00000000-0005-0000-0000-0000EF010000}"/>
    <cellStyle name="Normální 2 2 11" xfId="483" xr:uid="{00000000-0005-0000-0000-0000F0010000}"/>
    <cellStyle name="Normální 2 2 12" xfId="484" xr:uid="{00000000-0005-0000-0000-0000F1010000}"/>
    <cellStyle name="Normální 2 2 2" xfId="485" xr:uid="{00000000-0005-0000-0000-0000F2010000}"/>
    <cellStyle name="normální 2 2 2 2" xfId="486" xr:uid="{00000000-0005-0000-0000-0000F3010000}"/>
    <cellStyle name="normální 2 2 2 3" xfId="487" xr:uid="{00000000-0005-0000-0000-0000F4010000}"/>
    <cellStyle name="Normální 2 2 3" xfId="488" xr:uid="{00000000-0005-0000-0000-0000F5010000}"/>
    <cellStyle name="normální 2 2 4" xfId="489" xr:uid="{00000000-0005-0000-0000-0000F6010000}"/>
    <cellStyle name="normální 2 2 5" xfId="490" xr:uid="{00000000-0005-0000-0000-0000F7010000}"/>
    <cellStyle name="normální 2 2 6" xfId="491" xr:uid="{00000000-0005-0000-0000-0000F8010000}"/>
    <cellStyle name="normální 2 2 7" xfId="492" xr:uid="{00000000-0005-0000-0000-0000F9010000}"/>
    <cellStyle name="normální 2 2 8" xfId="493" xr:uid="{00000000-0005-0000-0000-0000FA010000}"/>
    <cellStyle name="normální 2 2 9" xfId="494" xr:uid="{00000000-0005-0000-0000-0000FB010000}"/>
    <cellStyle name="normální 2 2_SILNOPROUD" xfId="495" xr:uid="{00000000-0005-0000-0000-0000FC010000}"/>
    <cellStyle name="Normální 2 20" xfId="496" xr:uid="{00000000-0005-0000-0000-0000FD010000}"/>
    <cellStyle name="Normální 2 21" xfId="497" xr:uid="{00000000-0005-0000-0000-0000FE010000}"/>
    <cellStyle name="Normální 2 3" xfId="498" xr:uid="{00000000-0005-0000-0000-0000FF010000}"/>
    <cellStyle name="Normální 2 3 10" xfId="499" xr:uid="{00000000-0005-0000-0000-000000020000}"/>
    <cellStyle name="normální 2 3 2" xfId="500" xr:uid="{00000000-0005-0000-0000-000001020000}"/>
    <cellStyle name="Normální 2 3 3" xfId="501" xr:uid="{00000000-0005-0000-0000-000002020000}"/>
    <cellStyle name="Normální 2 3 4" xfId="502" xr:uid="{00000000-0005-0000-0000-000003020000}"/>
    <cellStyle name="Normální 2 3 5" xfId="503" xr:uid="{00000000-0005-0000-0000-000004020000}"/>
    <cellStyle name="Normální 2 3 6" xfId="504" xr:uid="{00000000-0005-0000-0000-000005020000}"/>
    <cellStyle name="Normální 2 3 7" xfId="505" xr:uid="{00000000-0005-0000-0000-000006020000}"/>
    <cellStyle name="Normální 2 3 8" xfId="506" xr:uid="{00000000-0005-0000-0000-000007020000}"/>
    <cellStyle name="Normální 2 3 9" xfId="507" xr:uid="{00000000-0005-0000-0000-000008020000}"/>
    <cellStyle name="Normální 2 4" xfId="508" xr:uid="{00000000-0005-0000-0000-000009020000}"/>
    <cellStyle name="Normální 2 4 2" xfId="509" xr:uid="{00000000-0005-0000-0000-00000A020000}"/>
    <cellStyle name="Normální 2 5" xfId="510" xr:uid="{00000000-0005-0000-0000-00000B020000}"/>
    <cellStyle name="Normální 2 5 2" xfId="511" xr:uid="{00000000-0005-0000-0000-00000C020000}"/>
    <cellStyle name="Normální 2 6" xfId="512" xr:uid="{00000000-0005-0000-0000-00000D020000}"/>
    <cellStyle name="Normální 2 7" xfId="513" xr:uid="{00000000-0005-0000-0000-00000E020000}"/>
    <cellStyle name="Normální 2 8" xfId="514" xr:uid="{00000000-0005-0000-0000-00000F020000}"/>
    <cellStyle name="normální 2 9" xfId="515" xr:uid="{00000000-0005-0000-0000-000010020000}"/>
    <cellStyle name="Normální 2_SILNOPROUD" xfId="516" xr:uid="{00000000-0005-0000-0000-000011020000}"/>
    <cellStyle name="Normální 20" xfId="517" xr:uid="{00000000-0005-0000-0000-000012020000}"/>
    <cellStyle name="Normální 20 2" xfId="518" xr:uid="{00000000-0005-0000-0000-000013020000}"/>
    <cellStyle name="normální 20 3" xfId="519" xr:uid="{00000000-0005-0000-0000-000014020000}"/>
    <cellStyle name="Normální 200" xfId="520" xr:uid="{00000000-0005-0000-0000-000015020000}"/>
    <cellStyle name="Normální 201" xfId="521" xr:uid="{00000000-0005-0000-0000-000016020000}"/>
    <cellStyle name="Normální 202" xfId="522" xr:uid="{00000000-0005-0000-0000-000017020000}"/>
    <cellStyle name="Normální 203" xfId="523" xr:uid="{00000000-0005-0000-0000-000018020000}"/>
    <cellStyle name="Normální 204" xfId="524" xr:uid="{00000000-0005-0000-0000-000019020000}"/>
    <cellStyle name="Normální 205" xfId="525" xr:uid="{00000000-0005-0000-0000-00001A020000}"/>
    <cellStyle name="Normální 206" xfId="526" xr:uid="{00000000-0005-0000-0000-00001B020000}"/>
    <cellStyle name="Normální 207" xfId="527" xr:uid="{00000000-0005-0000-0000-00001C020000}"/>
    <cellStyle name="Normální 208" xfId="528" xr:uid="{00000000-0005-0000-0000-00001D020000}"/>
    <cellStyle name="Normální 209" xfId="529" xr:uid="{00000000-0005-0000-0000-00001E020000}"/>
    <cellStyle name="Normální 21" xfId="530" xr:uid="{00000000-0005-0000-0000-00001F020000}"/>
    <cellStyle name="Normální 21 2" xfId="531" xr:uid="{00000000-0005-0000-0000-000020020000}"/>
    <cellStyle name="Normální 21 3" xfId="532" xr:uid="{00000000-0005-0000-0000-000021020000}"/>
    <cellStyle name="Normální 210" xfId="533" xr:uid="{00000000-0005-0000-0000-000022020000}"/>
    <cellStyle name="Normální 211" xfId="534" xr:uid="{00000000-0005-0000-0000-000023020000}"/>
    <cellStyle name="Normální 212" xfId="535" xr:uid="{00000000-0005-0000-0000-000024020000}"/>
    <cellStyle name="Normální 213" xfId="536" xr:uid="{00000000-0005-0000-0000-000025020000}"/>
    <cellStyle name="Normální 214" xfId="537" xr:uid="{00000000-0005-0000-0000-000026020000}"/>
    <cellStyle name="Normální 215" xfId="538" xr:uid="{00000000-0005-0000-0000-000027020000}"/>
    <cellStyle name="Normální 216" xfId="539" xr:uid="{00000000-0005-0000-0000-000028020000}"/>
    <cellStyle name="Normální 217" xfId="540" xr:uid="{00000000-0005-0000-0000-000029020000}"/>
    <cellStyle name="Normální 218" xfId="541" xr:uid="{00000000-0005-0000-0000-00002A020000}"/>
    <cellStyle name="Normální 219" xfId="542" xr:uid="{00000000-0005-0000-0000-00002B020000}"/>
    <cellStyle name="Normální 22" xfId="543" xr:uid="{00000000-0005-0000-0000-00002C020000}"/>
    <cellStyle name="Normální 22 2" xfId="544" xr:uid="{00000000-0005-0000-0000-00002D020000}"/>
    <cellStyle name="Normální 22 3" xfId="545" xr:uid="{00000000-0005-0000-0000-00002E020000}"/>
    <cellStyle name="Normální 220" xfId="546" xr:uid="{00000000-0005-0000-0000-00002F020000}"/>
    <cellStyle name="Normální 221" xfId="547" xr:uid="{00000000-0005-0000-0000-000030020000}"/>
    <cellStyle name="Normální 222" xfId="548" xr:uid="{00000000-0005-0000-0000-000031020000}"/>
    <cellStyle name="Normální 223" xfId="549" xr:uid="{00000000-0005-0000-0000-000032020000}"/>
    <cellStyle name="Normální 224" xfId="550" xr:uid="{00000000-0005-0000-0000-000033020000}"/>
    <cellStyle name="Normální 225" xfId="551" xr:uid="{00000000-0005-0000-0000-000034020000}"/>
    <cellStyle name="Normální 226" xfId="552" xr:uid="{00000000-0005-0000-0000-000035020000}"/>
    <cellStyle name="Normální 227" xfId="553" xr:uid="{00000000-0005-0000-0000-000036020000}"/>
    <cellStyle name="Normální 228" xfId="554" xr:uid="{00000000-0005-0000-0000-000037020000}"/>
    <cellStyle name="Normální 229" xfId="555" xr:uid="{00000000-0005-0000-0000-000038020000}"/>
    <cellStyle name="Normální 23" xfId="556" xr:uid="{00000000-0005-0000-0000-000039020000}"/>
    <cellStyle name="Normální 23 2" xfId="557" xr:uid="{00000000-0005-0000-0000-00003A020000}"/>
    <cellStyle name="Normální 23 3" xfId="558" xr:uid="{00000000-0005-0000-0000-00003B020000}"/>
    <cellStyle name="Normální 230" xfId="559" xr:uid="{00000000-0005-0000-0000-00003C020000}"/>
    <cellStyle name="Normální 231" xfId="560" xr:uid="{00000000-0005-0000-0000-00003D020000}"/>
    <cellStyle name="Normální 232" xfId="561" xr:uid="{00000000-0005-0000-0000-00003E020000}"/>
    <cellStyle name="Normální 233" xfId="562" xr:uid="{00000000-0005-0000-0000-00003F020000}"/>
    <cellStyle name="Normální 234" xfId="563" xr:uid="{00000000-0005-0000-0000-000040020000}"/>
    <cellStyle name="Normální 235" xfId="564" xr:uid="{00000000-0005-0000-0000-000041020000}"/>
    <cellStyle name="Normální 236" xfId="565" xr:uid="{00000000-0005-0000-0000-000042020000}"/>
    <cellStyle name="Normální 237" xfId="566" xr:uid="{00000000-0005-0000-0000-000043020000}"/>
    <cellStyle name="Normální 238" xfId="567" xr:uid="{00000000-0005-0000-0000-000044020000}"/>
    <cellStyle name="Normální 239" xfId="568" xr:uid="{00000000-0005-0000-0000-000045020000}"/>
    <cellStyle name="Normální 24" xfId="569" xr:uid="{00000000-0005-0000-0000-000046020000}"/>
    <cellStyle name="Normální 24 2" xfId="570" xr:uid="{00000000-0005-0000-0000-000047020000}"/>
    <cellStyle name="Normální 24 3" xfId="571" xr:uid="{00000000-0005-0000-0000-000048020000}"/>
    <cellStyle name="Normální 240" xfId="572" xr:uid="{00000000-0005-0000-0000-000049020000}"/>
    <cellStyle name="Normální 241" xfId="573" xr:uid="{00000000-0005-0000-0000-00004A020000}"/>
    <cellStyle name="Normální 242" xfId="574" xr:uid="{00000000-0005-0000-0000-00004B020000}"/>
    <cellStyle name="Normální 243" xfId="575" xr:uid="{00000000-0005-0000-0000-00004C020000}"/>
    <cellStyle name="Normální 244" xfId="576" xr:uid="{00000000-0005-0000-0000-00004D020000}"/>
    <cellStyle name="Normální 245" xfId="577" xr:uid="{00000000-0005-0000-0000-00004E020000}"/>
    <cellStyle name="Normální 246" xfId="578" xr:uid="{00000000-0005-0000-0000-00004F020000}"/>
    <cellStyle name="Normální 247" xfId="579" xr:uid="{00000000-0005-0000-0000-000050020000}"/>
    <cellStyle name="Normální 248" xfId="580" xr:uid="{00000000-0005-0000-0000-000051020000}"/>
    <cellStyle name="Normální 249" xfId="581" xr:uid="{00000000-0005-0000-0000-000052020000}"/>
    <cellStyle name="Normální 25" xfId="582" xr:uid="{00000000-0005-0000-0000-000053020000}"/>
    <cellStyle name="Normální 25 2" xfId="583" xr:uid="{00000000-0005-0000-0000-000054020000}"/>
    <cellStyle name="Normální 25 3" xfId="584" xr:uid="{00000000-0005-0000-0000-000055020000}"/>
    <cellStyle name="Normální 250" xfId="585" xr:uid="{00000000-0005-0000-0000-000056020000}"/>
    <cellStyle name="Normální 251" xfId="586" xr:uid="{00000000-0005-0000-0000-000057020000}"/>
    <cellStyle name="Normální 252" xfId="587" xr:uid="{00000000-0005-0000-0000-000058020000}"/>
    <cellStyle name="Normální 253" xfId="588" xr:uid="{00000000-0005-0000-0000-000059020000}"/>
    <cellStyle name="Normální 254" xfId="589" xr:uid="{00000000-0005-0000-0000-00005A020000}"/>
    <cellStyle name="Normální 255" xfId="590" xr:uid="{00000000-0005-0000-0000-00005B020000}"/>
    <cellStyle name="Normální 256" xfId="591" xr:uid="{00000000-0005-0000-0000-00005C020000}"/>
    <cellStyle name="Normální 257" xfId="592" xr:uid="{00000000-0005-0000-0000-00005D020000}"/>
    <cellStyle name="Normální 258" xfId="593" xr:uid="{00000000-0005-0000-0000-00005E020000}"/>
    <cellStyle name="Normální 259" xfId="594" xr:uid="{00000000-0005-0000-0000-00005F020000}"/>
    <cellStyle name="Normální 26" xfId="595" xr:uid="{00000000-0005-0000-0000-000060020000}"/>
    <cellStyle name="Normální 26 2" xfId="596" xr:uid="{00000000-0005-0000-0000-000061020000}"/>
    <cellStyle name="Normální 260" xfId="597" xr:uid="{00000000-0005-0000-0000-000062020000}"/>
    <cellStyle name="Normální 261" xfId="598" xr:uid="{00000000-0005-0000-0000-000063020000}"/>
    <cellStyle name="Normální 262" xfId="599" xr:uid="{00000000-0005-0000-0000-000064020000}"/>
    <cellStyle name="Normální 263" xfId="600" xr:uid="{00000000-0005-0000-0000-000065020000}"/>
    <cellStyle name="Normální 264" xfId="601" xr:uid="{00000000-0005-0000-0000-000066020000}"/>
    <cellStyle name="Normální 265" xfId="602" xr:uid="{00000000-0005-0000-0000-000067020000}"/>
    <cellStyle name="Normální 266" xfId="603" xr:uid="{00000000-0005-0000-0000-000068020000}"/>
    <cellStyle name="Normální 267" xfId="604" xr:uid="{00000000-0005-0000-0000-000069020000}"/>
    <cellStyle name="Normální 268" xfId="605" xr:uid="{00000000-0005-0000-0000-00006A020000}"/>
    <cellStyle name="Normální 269" xfId="606" xr:uid="{00000000-0005-0000-0000-00006B020000}"/>
    <cellStyle name="Normální 27" xfId="607" xr:uid="{00000000-0005-0000-0000-00006C020000}"/>
    <cellStyle name="Normální 27 2" xfId="608" xr:uid="{00000000-0005-0000-0000-00006D020000}"/>
    <cellStyle name="Normální 270" xfId="609" xr:uid="{00000000-0005-0000-0000-00006E020000}"/>
    <cellStyle name="Normální 271" xfId="610" xr:uid="{00000000-0005-0000-0000-00006F020000}"/>
    <cellStyle name="Normální 272" xfId="611" xr:uid="{00000000-0005-0000-0000-000070020000}"/>
    <cellStyle name="Normální 273" xfId="612" xr:uid="{00000000-0005-0000-0000-000071020000}"/>
    <cellStyle name="Normální 274" xfId="613" xr:uid="{00000000-0005-0000-0000-000072020000}"/>
    <cellStyle name="Normální 275" xfId="614" xr:uid="{00000000-0005-0000-0000-000073020000}"/>
    <cellStyle name="Normální 276" xfId="615" xr:uid="{00000000-0005-0000-0000-000074020000}"/>
    <cellStyle name="Normální 277" xfId="616" xr:uid="{00000000-0005-0000-0000-000075020000}"/>
    <cellStyle name="Normální 278" xfId="617" xr:uid="{00000000-0005-0000-0000-000076020000}"/>
    <cellStyle name="Normální 279" xfId="618" xr:uid="{00000000-0005-0000-0000-000077020000}"/>
    <cellStyle name="Normální 28" xfId="619" xr:uid="{00000000-0005-0000-0000-000078020000}"/>
    <cellStyle name="Normální 28 2" xfId="620" xr:uid="{00000000-0005-0000-0000-000079020000}"/>
    <cellStyle name="Normální 280" xfId="621" xr:uid="{00000000-0005-0000-0000-00007A020000}"/>
    <cellStyle name="Normální 281" xfId="622" xr:uid="{00000000-0005-0000-0000-00007B020000}"/>
    <cellStyle name="Normální 282" xfId="623" xr:uid="{00000000-0005-0000-0000-00007C020000}"/>
    <cellStyle name="Normální 283" xfId="624" xr:uid="{00000000-0005-0000-0000-00007D020000}"/>
    <cellStyle name="Normální 284" xfId="625" xr:uid="{00000000-0005-0000-0000-00007E020000}"/>
    <cellStyle name="Normální 285" xfId="626" xr:uid="{00000000-0005-0000-0000-00007F020000}"/>
    <cellStyle name="Normální 286" xfId="627" xr:uid="{00000000-0005-0000-0000-000080020000}"/>
    <cellStyle name="Normální 287" xfId="628" xr:uid="{00000000-0005-0000-0000-000081020000}"/>
    <cellStyle name="Normální 288" xfId="629" xr:uid="{00000000-0005-0000-0000-000082020000}"/>
    <cellStyle name="Normální 289" xfId="630" xr:uid="{00000000-0005-0000-0000-000083020000}"/>
    <cellStyle name="Normální 29" xfId="631" xr:uid="{00000000-0005-0000-0000-000084020000}"/>
    <cellStyle name="Normální 29 2" xfId="632" xr:uid="{00000000-0005-0000-0000-000085020000}"/>
    <cellStyle name="Normální 290" xfId="633" xr:uid="{00000000-0005-0000-0000-000086020000}"/>
    <cellStyle name="Normální 291" xfId="634" xr:uid="{00000000-0005-0000-0000-000087020000}"/>
    <cellStyle name="Normální 292" xfId="635" xr:uid="{00000000-0005-0000-0000-000088020000}"/>
    <cellStyle name="Normální 293" xfId="636" xr:uid="{00000000-0005-0000-0000-000089020000}"/>
    <cellStyle name="Normální 294" xfId="637" xr:uid="{00000000-0005-0000-0000-00008A020000}"/>
    <cellStyle name="Normální 295" xfId="638" xr:uid="{00000000-0005-0000-0000-00008B020000}"/>
    <cellStyle name="Normální 296" xfId="639" xr:uid="{00000000-0005-0000-0000-00008C020000}"/>
    <cellStyle name="Normální 297" xfId="640" xr:uid="{00000000-0005-0000-0000-00008D020000}"/>
    <cellStyle name="Normální 298" xfId="641" xr:uid="{00000000-0005-0000-0000-00008E020000}"/>
    <cellStyle name="Normální 299" xfId="642" xr:uid="{00000000-0005-0000-0000-00008F020000}"/>
    <cellStyle name="Normální 3" xfId="643" xr:uid="{00000000-0005-0000-0000-000090020000}"/>
    <cellStyle name="normální 3 10" xfId="644" xr:uid="{00000000-0005-0000-0000-000091020000}"/>
    <cellStyle name="Normální 3 11" xfId="645" xr:uid="{00000000-0005-0000-0000-000092020000}"/>
    <cellStyle name="Normální 3 11 2" xfId="646" xr:uid="{00000000-0005-0000-0000-000093020000}"/>
    <cellStyle name="Normální 3 11 3" xfId="647" xr:uid="{00000000-0005-0000-0000-000094020000}"/>
    <cellStyle name="Normální 3 11_Položky" xfId="648" xr:uid="{00000000-0005-0000-0000-000095020000}"/>
    <cellStyle name="Normální 3 12" xfId="649" xr:uid="{00000000-0005-0000-0000-000096020000}"/>
    <cellStyle name="Normální 3 13" xfId="650" xr:uid="{00000000-0005-0000-0000-000097020000}"/>
    <cellStyle name="Normální 3 14" xfId="651" xr:uid="{00000000-0005-0000-0000-000098020000}"/>
    <cellStyle name="Normální 3 15" xfId="652" xr:uid="{00000000-0005-0000-0000-000099020000}"/>
    <cellStyle name="Normální 3 16" xfId="653" xr:uid="{00000000-0005-0000-0000-00009A020000}"/>
    <cellStyle name="Normální 3 17" xfId="654" xr:uid="{00000000-0005-0000-0000-00009B020000}"/>
    <cellStyle name="Normální 3 18" xfId="655" xr:uid="{00000000-0005-0000-0000-00009C020000}"/>
    <cellStyle name="Normální 3 19" xfId="656" xr:uid="{00000000-0005-0000-0000-00009D020000}"/>
    <cellStyle name="Normální 3 2" xfId="657" xr:uid="{00000000-0005-0000-0000-00009E020000}"/>
    <cellStyle name="normální 3 2 10" xfId="658" xr:uid="{00000000-0005-0000-0000-00009F020000}"/>
    <cellStyle name="Normální 3 2 11" xfId="659" xr:uid="{00000000-0005-0000-0000-0000A0020000}"/>
    <cellStyle name="Normální 3 2 12" xfId="660" xr:uid="{00000000-0005-0000-0000-0000A1020000}"/>
    <cellStyle name="Normální 3 2 13" xfId="661" xr:uid="{00000000-0005-0000-0000-0000A2020000}"/>
    <cellStyle name="normální 3 2 2" xfId="662" xr:uid="{00000000-0005-0000-0000-0000A3020000}"/>
    <cellStyle name="Normální 3 2 2 2" xfId="663" xr:uid="{00000000-0005-0000-0000-0000A4020000}"/>
    <cellStyle name="Normální 3 2 2 3" xfId="664" xr:uid="{00000000-0005-0000-0000-0000A5020000}"/>
    <cellStyle name="Normální 3 2 2 4" xfId="665" xr:uid="{00000000-0005-0000-0000-0000A6020000}"/>
    <cellStyle name="Normální 3 2 2 5" xfId="666" xr:uid="{00000000-0005-0000-0000-0000A7020000}"/>
    <cellStyle name="Normální 3 2 2_Položky" xfId="667" xr:uid="{00000000-0005-0000-0000-0000A8020000}"/>
    <cellStyle name="Normální 3 2 3" xfId="668" xr:uid="{00000000-0005-0000-0000-0000A9020000}"/>
    <cellStyle name="Normální 3 2 3 2" xfId="669" xr:uid="{00000000-0005-0000-0000-0000AA020000}"/>
    <cellStyle name="Normální 3 2 3 3" xfId="670" xr:uid="{00000000-0005-0000-0000-0000AB020000}"/>
    <cellStyle name="Normální 3 2 3_Položky" xfId="671" xr:uid="{00000000-0005-0000-0000-0000AC020000}"/>
    <cellStyle name="Normální 3 2 4" xfId="672" xr:uid="{00000000-0005-0000-0000-0000AD020000}"/>
    <cellStyle name="Normální 3 2 4 2" xfId="673" xr:uid="{00000000-0005-0000-0000-0000AE020000}"/>
    <cellStyle name="Normální 3 2 4 3" xfId="674" xr:uid="{00000000-0005-0000-0000-0000AF020000}"/>
    <cellStyle name="Normální 3 2 4_Položky" xfId="675" xr:uid="{00000000-0005-0000-0000-0000B0020000}"/>
    <cellStyle name="Normální 3 2 5" xfId="676" xr:uid="{00000000-0005-0000-0000-0000B1020000}"/>
    <cellStyle name="Normální 3 2 6" xfId="677" xr:uid="{00000000-0005-0000-0000-0000B2020000}"/>
    <cellStyle name="normální 3 2 7" xfId="678" xr:uid="{00000000-0005-0000-0000-0000B3020000}"/>
    <cellStyle name="normální 3 2 8" xfId="679" xr:uid="{00000000-0005-0000-0000-0000B4020000}"/>
    <cellStyle name="normální 3 2 9" xfId="680" xr:uid="{00000000-0005-0000-0000-0000B5020000}"/>
    <cellStyle name="Normální 3 2_Položky" xfId="681" xr:uid="{00000000-0005-0000-0000-0000B6020000}"/>
    <cellStyle name="Normální 3 20" xfId="682" xr:uid="{00000000-0005-0000-0000-0000B7020000}"/>
    <cellStyle name="Normální 3 21" xfId="683" xr:uid="{00000000-0005-0000-0000-0000B8020000}"/>
    <cellStyle name="Normální 3 22" xfId="684" xr:uid="{00000000-0005-0000-0000-0000B9020000}"/>
    <cellStyle name="Normální 3 23" xfId="685" xr:uid="{00000000-0005-0000-0000-0000BA020000}"/>
    <cellStyle name="Normální 3 24" xfId="686" xr:uid="{00000000-0005-0000-0000-0000BB020000}"/>
    <cellStyle name="Normální 3 25" xfId="687" xr:uid="{00000000-0005-0000-0000-0000BC020000}"/>
    <cellStyle name="Normální 3 26" xfId="688" xr:uid="{00000000-0005-0000-0000-0000BD020000}"/>
    <cellStyle name="Normální 3 27" xfId="689" xr:uid="{00000000-0005-0000-0000-0000BE020000}"/>
    <cellStyle name="Normální 3 28" xfId="690" xr:uid="{00000000-0005-0000-0000-0000BF020000}"/>
    <cellStyle name="Normální 3 29" xfId="691" xr:uid="{00000000-0005-0000-0000-0000C0020000}"/>
    <cellStyle name="Normální 3 3" xfId="692" xr:uid="{00000000-0005-0000-0000-0000C1020000}"/>
    <cellStyle name="normální 3 3 2" xfId="693" xr:uid="{00000000-0005-0000-0000-0000C2020000}"/>
    <cellStyle name="Normální 3 3 2 2" xfId="694" xr:uid="{00000000-0005-0000-0000-0000C3020000}"/>
    <cellStyle name="Normální 3 3 2 3" xfId="695" xr:uid="{00000000-0005-0000-0000-0000C4020000}"/>
    <cellStyle name="Normální 3 3 2 4" xfId="696" xr:uid="{00000000-0005-0000-0000-0000C5020000}"/>
    <cellStyle name="Normální 3 3 2 5" xfId="697" xr:uid="{00000000-0005-0000-0000-0000C6020000}"/>
    <cellStyle name="Normální 3 3 2_Položky" xfId="698" xr:uid="{00000000-0005-0000-0000-0000C7020000}"/>
    <cellStyle name="normální 3 3 3" xfId="699" xr:uid="{00000000-0005-0000-0000-0000C8020000}"/>
    <cellStyle name="Normální 3 3 3 2" xfId="700" xr:uid="{00000000-0005-0000-0000-0000C9020000}"/>
    <cellStyle name="Normální 3 3 3 3" xfId="701" xr:uid="{00000000-0005-0000-0000-0000CA020000}"/>
    <cellStyle name="Normální 3 3 3 4" xfId="702" xr:uid="{00000000-0005-0000-0000-0000CB020000}"/>
    <cellStyle name="Normální 3 3 3 5" xfId="703" xr:uid="{00000000-0005-0000-0000-0000CC020000}"/>
    <cellStyle name="Normální 3 3 3_Položky" xfId="704" xr:uid="{00000000-0005-0000-0000-0000CD020000}"/>
    <cellStyle name="Normální 3 3 4" xfId="705" xr:uid="{00000000-0005-0000-0000-0000CE020000}"/>
    <cellStyle name="Normální 3 3 4 2" xfId="706" xr:uid="{00000000-0005-0000-0000-0000CF020000}"/>
    <cellStyle name="Normální 3 3 4 3" xfId="707" xr:uid="{00000000-0005-0000-0000-0000D0020000}"/>
    <cellStyle name="Normální 3 3 4_Položky" xfId="708" xr:uid="{00000000-0005-0000-0000-0000D1020000}"/>
    <cellStyle name="Normální 3 3 5" xfId="709" xr:uid="{00000000-0005-0000-0000-0000D2020000}"/>
    <cellStyle name="Normální 3 3 6" xfId="710" xr:uid="{00000000-0005-0000-0000-0000D3020000}"/>
    <cellStyle name="Normální 3 3 7" xfId="711" xr:uid="{00000000-0005-0000-0000-0000D4020000}"/>
    <cellStyle name="Normální 3 3 8" xfId="712" xr:uid="{00000000-0005-0000-0000-0000D5020000}"/>
    <cellStyle name="Normální 3 3 9" xfId="713" xr:uid="{00000000-0005-0000-0000-0000D6020000}"/>
    <cellStyle name="Normální 3 3_Položky" xfId="714" xr:uid="{00000000-0005-0000-0000-0000D7020000}"/>
    <cellStyle name="Normální 3 30" xfId="715" xr:uid="{00000000-0005-0000-0000-0000D8020000}"/>
    <cellStyle name="Normální 3 31" xfId="716" xr:uid="{00000000-0005-0000-0000-0000D9020000}"/>
    <cellStyle name="Normální 3 32" xfId="717" xr:uid="{00000000-0005-0000-0000-0000DA020000}"/>
    <cellStyle name="Normální 3 33" xfId="718" xr:uid="{00000000-0005-0000-0000-0000DB020000}"/>
    <cellStyle name="normální 3 34" xfId="1461" xr:uid="{00000000-0005-0000-0000-0000DC020000}"/>
    <cellStyle name="normální 3 4" xfId="719" xr:uid="{00000000-0005-0000-0000-0000DD020000}"/>
    <cellStyle name="Normální 3 4 2" xfId="720" xr:uid="{00000000-0005-0000-0000-0000DE020000}"/>
    <cellStyle name="Normální 3 4 2 2" xfId="721" xr:uid="{00000000-0005-0000-0000-0000DF020000}"/>
    <cellStyle name="Normální 3 4 2 3" xfId="722" xr:uid="{00000000-0005-0000-0000-0000E0020000}"/>
    <cellStyle name="Normální 3 4 2_Položky" xfId="723" xr:uid="{00000000-0005-0000-0000-0000E1020000}"/>
    <cellStyle name="Normální 3 4 3" xfId="724" xr:uid="{00000000-0005-0000-0000-0000E2020000}"/>
    <cellStyle name="Normální 3 4 3 2" xfId="725" xr:uid="{00000000-0005-0000-0000-0000E3020000}"/>
    <cellStyle name="Normální 3 4 3 3" xfId="726" xr:uid="{00000000-0005-0000-0000-0000E4020000}"/>
    <cellStyle name="Normální 3 4 3_Položky" xfId="727" xr:uid="{00000000-0005-0000-0000-0000E5020000}"/>
    <cellStyle name="Normální 3 4 4" xfId="728" xr:uid="{00000000-0005-0000-0000-0000E6020000}"/>
    <cellStyle name="Normální 3 4 4 2" xfId="729" xr:uid="{00000000-0005-0000-0000-0000E7020000}"/>
    <cellStyle name="Normální 3 4 4 3" xfId="730" xr:uid="{00000000-0005-0000-0000-0000E8020000}"/>
    <cellStyle name="Normální 3 4 4_Položky" xfId="731" xr:uid="{00000000-0005-0000-0000-0000E9020000}"/>
    <cellStyle name="Normální 3 4 5" xfId="732" xr:uid="{00000000-0005-0000-0000-0000EA020000}"/>
    <cellStyle name="Normální 3 4 6" xfId="733" xr:uid="{00000000-0005-0000-0000-0000EB020000}"/>
    <cellStyle name="Normální 3 4 7" xfId="734" xr:uid="{00000000-0005-0000-0000-0000EC020000}"/>
    <cellStyle name="Normální 3 4 8" xfId="735" xr:uid="{00000000-0005-0000-0000-0000ED020000}"/>
    <cellStyle name="Normální 3 4_Položky" xfId="736" xr:uid="{00000000-0005-0000-0000-0000EE020000}"/>
    <cellStyle name="normální 3 5" xfId="737" xr:uid="{00000000-0005-0000-0000-0000EF020000}"/>
    <cellStyle name="Normální 3 5 2" xfId="738" xr:uid="{00000000-0005-0000-0000-0000F0020000}"/>
    <cellStyle name="normální 3 6" xfId="739" xr:uid="{00000000-0005-0000-0000-0000F1020000}"/>
    <cellStyle name="Normální 3 6 2" xfId="740" xr:uid="{00000000-0005-0000-0000-0000F2020000}"/>
    <cellStyle name="Normální 3 6 2 2" xfId="741" xr:uid="{00000000-0005-0000-0000-0000F3020000}"/>
    <cellStyle name="Normální 3 6 2 3" xfId="742" xr:uid="{00000000-0005-0000-0000-0000F4020000}"/>
    <cellStyle name="Normální 3 6 2_Položky" xfId="743" xr:uid="{00000000-0005-0000-0000-0000F5020000}"/>
    <cellStyle name="Normální 3 6 3" xfId="744" xr:uid="{00000000-0005-0000-0000-0000F6020000}"/>
    <cellStyle name="Normální 3 6 3 2" xfId="745" xr:uid="{00000000-0005-0000-0000-0000F7020000}"/>
    <cellStyle name="Normální 3 6 3 3" xfId="746" xr:uid="{00000000-0005-0000-0000-0000F8020000}"/>
    <cellStyle name="Normální 3 6 3_Položky" xfId="747" xr:uid="{00000000-0005-0000-0000-0000F9020000}"/>
    <cellStyle name="Normální 3 6 4" xfId="748" xr:uid="{00000000-0005-0000-0000-0000FA020000}"/>
    <cellStyle name="Normální 3 6 4 2" xfId="749" xr:uid="{00000000-0005-0000-0000-0000FB020000}"/>
    <cellStyle name="Normální 3 6 4 3" xfId="750" xr:uid="{00000000-0005-0000-0000-0000FC020000}"/>
    <cellStyle name="Normální 3 6 4_Položky" xfId="751" xr:uid="{00000000-0005-0000-0000-0000FD020000}"/>
    <cellStyle name="Normální 3 6 5" xfId="752" xr:uid="{00000000-0005-0000-0000-0000FE020000}"/>
    <cellStyle name="Normální 3 6 5 2" xfId="753" xr:uid="{00000000-0005-0000-0000-0000FF020000}"/>
    <cellStyle name="Normální 3 6 5 3" xfId="754" xr:uid="{00000000-0005-0000-0000-000000030000}"/>
    <cellStyle name="Normální 3 6 5_Položky" xfId="755" xr:uid="{00000000-0005-0000-0000-000001030000}"/>
    <cellStyle name="Normální 3 6 6" xfId="756" xr:uid="{00000000-0005-0000-0000-000002030000}"/>
    <cellStyle name="Normální 3 6 7" xfId="757" xr:uid="{00000000-0005-0000-0000-000003030000}"/>
    <cellStyle name="Normální 3 6 8" xfId="758" xr:uid="{00000000-0005-0000-0000-000004030000}"/>
    <cellStyle name="Normální 3 6 9" xfId="759" xr:uid="{00000000-0005-0000-0000-000005030000}"/>
    <cellStyle name="Normální 3 6_Položky" xfId="760" xr:uid="{00000000-0005-0000-0000-000006030000}"/>
    <cellStyle name="normální 3 7" xfId="761" xr:uid="{00000000-0005-0000-0000-000007030000}"/>
    <cellStyle name="Normální 3 7 2" xfId="762" xr:uid="{00000000-0005-0000-0000-000008030000}"/>
    <cellStyle name="Normální 3 7 3" xfId="763" xr:uid="{00000000-0005-0000-0000-000009030000}"/>
    <cellStyle name="Normální 3 7 4" xfId="764" xr:uid="{00000000-0005-0000-0000-00000A030000}"/>
    <cellStyle name="Normální 3 7 5" xfId="765" xr:uid="{00000000-0005-0000-0000-00000B030000}"/>
    <cellStyle name="Normální 3 7_Položky" xfId="766" xr:uid="{00000000-0005-0000-0000-00000C030000}"/>
    <cellStyle name="normální 3 8" xfId="767" xr:uid="{00000000-0005-0000-0000-00000D030000}"/>
    <cellStyle name="Normální 3 8 2" xfId="768" xr:uid="{00000000-0005-0000-0000-00000E030000}"/>
    <cellStyle name="Normální 3 8 3" xfId="769" xr:uid="{00000000-0005-0000-0000-00000F030000}"/>
    <cellStyle name="Normální 3 8 4" xfId="770" xr:uid="{00000000-0005-0000-0000-000010030000}"/>
    <cellStyle name="Normální 3 8 5" xfId="771" xr:uid="{00000000-0005-0000-0000-000011030000}"/>
    <cellStyle name="Normální 3 8_Položky" xfId="772" xr:uid="{00000000-0005-0000-0000-000012030000}"/>
    <cellStyle name="normální 3 9" xfId="773" xr:uid="{00000000-0005-0000-0000-000013030000}"/>
    <cellStyle name="normální 3 9 2" xfId="774" xr:uid="{00000000-0005-0000-0000-000014030000}"/>
    <cellStyle name="Normální 3_Položky" xfId="775" xr:uid="{00000000-0005-0000-0000-000015030000}"/>
    <cellStyle name="Normální 30" xfId="776" xr:uid="{00000000-0005-0000-0000-000016030000}"/>
    <cellStyle name="Normální 30 2" xfId="777" xr:uid="{00000000-0005-0000-0000-000017030000}"/>
    <cellStyle name="Normální 300" xfId="778" xr:uid="{00000000-0005-0000-0000-000018030000}"/>
    <cellStyle name="Normální 301" xfId="779" xr:uid="{00000000-0005-0000-0000-000019030000}"/>
    <cellStyle name="Normální 302" xfId="780" xr:uid="{00000000-0005-0000-0000-00001A030000}"/>
    <cellStyle name="Normální 303" xfId="781" xr:uid="{00000000-0005-0000-0000-00001B030000}"/>
    <cellStyle name="Normální 304" xfId="782" xr:uid="{00000000-0005-0000-0000-00001C030000}"/>
    <cellStyle name="Normální 305" xfId="783" xr:uid="{00000000-0005-0000-0000-00001D030000}"/>
    <cellStyle name="Normální 306" xfId="784" xr:uid="{00000000-0005-0000-0000-00001E030000}"/>
    <cellStyle name="Normální 307" xfId="785" xr:uid="{00000000-0005-0000-0000-00001F030000}"/>
    <cellStyle name="Normální 308" xfId="786" xr:uid="{00000000-0005-0000-0000-000020030000}"/>
    <cellStyle name="Normální 309" xfId="787" xr:uid="{00000000-0005-0000-0000-000021030000}"/>
    <cellStyle name="Normální 31" xfId="788" xr:uid="{00000000-0005-0000-0000-000022030000}"/>
    <cellStyle name="Normální 31 2" xfId="789" xr:uid="{00000000-0005-0000-0000-000023030000}"/>
    <cellStyle name="Normální 310" xfId="790" xr:uid="{00000000-0005-0000-0000-000024030000}"/>
    <cellStyle name="Normální 311" xfId="791" xr:uid="{00000000-0005-0000-0000-000025030000}"/>
    <cellStyle name="Normální 312" xfId="792" xr:uid="{00000000-0005-0000-0000-000026030000}"/>
    <cellStyle name="Normální 313" xfId="793" xr:uid="{00000000-0005-0000-0000-000027030000}"/>
    <cellStyle name="Normální 314" xfId="794" xr:uid="{00000000-0005-0000-0000-000028030000}"/>
    <cellStyle name="Normální 315" xfId="795" xr:uid="{00000000-0005-0000-0000-000029030000}"/>
    <cellStyle name="Normální 316" xfId="796" xr:uid="{00000000-0005-0000-0000-00002A030000}"/>
    <cellStyle name="Normální 317" xfId="797" xr:uid="{00000000-0005-0000-0000-00002B030000}"/>
    <cellStyle name="Normální 318" xfId="798" xr:uid="{00000000-0005-0000-0000-00002C030000}"/>
    <cellStyle name="Normální 319" xfId="799" xr:uid="{00000000-0005-0000-0000-00002D030000}"/>
    <cellStyle name="Normální 32" xfId="800" xr:uid="{00000000-0005-0000-0000-00002E030000}"/>
    <cellStyle name="Normální 32 2" xfId="801" xr:uid="{00000000-0005-0000-0000-00002F030000}"/>
    <cellStyle name="Normální 320" xfId="802" xr:uid="{00000000-0005-0000-0000-000030030000}"/>
    <cellStyle name="Normální 321" xfId="803" xr:uid="{00000000-0005-0000-0000-000031030000}"/>
    <cellStyle name="Normální 322" xfId="804" xr:uid="{00000000-0005-0000-0000-000032030000}"/>
    <cellStyle name="Normální 323" xfId="805" xr:uid="{00000000-0005-0000-0000-000033030000}"/>
    <cellStyle name="Normální 324" xfId="806" xr:uid="{00000000-0005-0000-0000-000034030000}"/>
    <cellStyle name="Normální 325" xfId="807" xr:uid="{00000000-0005-0000-0000-000035030000}"/>
    <cellStyle name="Normální 326" xfId="808" xr:uid="{00000000-0005-0000-0000-000036030000}"/>
    <cellStyle name="Normální 327" xfId="809" xr:uid="{00000000-0005-0000-0000-000037030000}"/>
    <cellStyle name="Normální 328" xfId="810" xr:uid="{00000000-0005-0000-0000-000038030000}"/>
    <cellStyle name="Normální 329" xfId="811" xr:uid="{00000000-0005-0000-0000-000039030000}"/>
    <cellStyle name="Normální 33" xfId="812" xr:uid="{00000000-0005-0000-0000-00003A030000}"/>
    <cellStyle name="Normální 33 2" xfId="813" xr:uid="{00000000-0005-0000-0000-00003B030000}"/>
    <cellStyle name="Normální 330" xfId="814" xr:uid="{00000000-0005-0000-0000-00003C030000}"/>
    <cellStyle name="Normální 331" xfId="815" xr:uid="{00000000-0005-0000-0000-00003D030000}"/>
    <cellStyle name="Normální 332" xfId="816" xr:uid="{00000000-0005-0000-0000-00003E030000}"/>
    <cellStyle name="Normální 333" xfId="817" xr:uid="{00000000-0005-0000-0000-00003F030000}"/>
    <cellStyle name="Normální 334" xfId="818" xr:uid="{00000000-0005-0000-0000-000040030000}"/>
    <cellStyle name="Normální 335" xfId="819" xr:uid="{00000000-0005-0000-0000-000041030000}"/>
    <cellStyle name="Normální 336" xfId="820" xr:uid="{00000000-0005-0000-0000-000042030000}"/>
    <cellStyle name="Normální 337" xfId="821" xr:uid="{00000000-0005-0000-0000-000043030000}"/>
    <cellStyle name="Normální 338" xfId="822" xr:uid="{00000000-0005-0000-0000-000044030000}"/>
    <cellStyle name="Normální 339" xfId="823" xr:uid="{00000000-0005-0000-0000-000045030000}"/>
    <cellStyle name="Normální 34" xfId="824" xr:uid="{00000000-0005-0000-0000-000046030000}"/>
    <cellStyle name="Normální 34 2" xfId="825" xr:uid="{00000000-0005-0000-0000-000047030000}"/>
    <cellStyle name="Normální 340" xfId="826" xr:uid="{00000000-0005-0000-0000-000048030000}"/>
    <cellStyle name="Normální 341" xfId="827" xr:uid="{00000000-0005-0000-0000-000049030000}"/>
    <cellStyle name="Normální 342" xfId="828" xr:uid="{00000000-0005-0000-0000-00004A030000}"/>
    <cellStyle name="Normální 343" xfId="829" xr:uid="{00000000-0005-0000-0000-00004B030000}"/>
    <cellStyle name="Normální 344" xfId="830" xr:uid="{00000000-0005-0000-0000-00004C030000}"/>
    <cellStyle name="Normální 345" xfId="831" xr:uid="{00000000-0005-0000-0000-00004D030000}"/>
    <cellStyle name="Normální 346" xfId="832" xr:uid="{00000000-0005-0000-0000-00004E030000}"/>
    <cellStyle name="Normální 347" xfId="833" xr:uid="{00000000-0005-0000-0000-00004F030000}"/>
    <cellStyle name="Normální 348" xfId="834" xr:uid="{00000000-0005-0000-0000-000050030000}"/>
    <cellStyle name="Normální 349" xfId="835" xr:uid="{00000000-0005-0000-0000-000051030000}"/>
    <cellStyle name="Normální 35" xfId="836" xr:uid="{00000000-0005-0000-0000-000052030000}"/>
    <cellStyle name="Normální 35 2" xfId="837" xr:uid="{00000000-0005-0000-0000-000053030000}"/>
    <cellStyle name="Normální 350" xfId="838" xr:uid="{00000000-0005-0000-0000-000054030000}"/>
    <cellStyle name="Normální 351" xfId="839" xr:uid="{00000000-0005-0000-0000-000055030000}"/>
    <cellStyle name="Normální 352" xfId="840" xr:uid="{00000000-0005-0000-0000-000056030000}"/>
    <cellStyle name="Normální 353" xfId="841" xr:uid="{00000000-0005-0000-0000-000057030000}"/>
    <cellStyle name="Normální 354" xfId="842" xr:uid="{00000000-0005-0000-0000-000058030000}"/>
    <cellStyle name="Normální 355" xfId="843" xr:uid="{00000000-0005-0000-0000-000059030000}"/>
    <cellStyle name="Normální 356" xfId="844" xr:uid="{00000000-0005-0000-0000-00005A030000}"/>
    <cellStyle name="Normální 357" xfId="845" xr:uid="{00000000-0005-0000-0000-00005B030000}"/>
    <cellStyle name="Normální 358" xfId="846" xr:uid="{00000000-0005-0000-0000-00005C030000}"/>
    <cellStyle name="Normální 359" xfId="847" xr:uid="{00000000-0005-0000-0000-00005D030000}"/>
    <cellStyle name="Normální 36" xfId="848" xr:uid="{00000000-0005-0000-0000-00005E030000}"/>
    <cellStyle name="Normální 36 2" xfId="849" xr:uid="{00000000-0005-0000-0000-00005F030000}"/>
    <cellStyle name="Normální 360" xfId="850" xr:uid="{00000000-0005-0000-0000-000060030000}"/>
    <cellStyle name="Normální 361" xfId="851" xr:uid="{00000000-0005-0000-0000-000061030000}"/>
    <cellStyle name="Normální 362" xfId="852" xr:uid="{00000000-0005-0000-0000-000062030000}"/>
    <cellStyle name="Normální 363" xfId="853" xr:uid="{00000000-0005-0000-0000-000063030000}"/>
    <cellStyle name="Normální 364" xfId="854" xr:uid="{00000000-0005-0000-0000-000064030000}"/>
    <cellStyle name="Normální 365" xfId="855" xr:uid="{00000000-0005-0000-0000-000065030000}"/>
    <cellStyle name="Normální 366" xfId="856" xr:uid="{00000000-0005-0000-0000-000066030000}"/>
    <cellStyle name="Normální 367" xfId="857" xr:uid="{00000000-0005-0000-0000-000067030000}"/>
    <cellStyle name="Normální 368" xfId="858" xr:uid="{00000000-0005-0000-0000-000068030000}"/>
    <cellStyle name="Normální 369" xfId="859" xr:uid="{00000000-0005-0000-0000-000069030000}"/>
    <cellStyle name="Normální 37" xfId="860" xr:uid="{00000000-0005-0000-0000-00006A030000}"/>
    <cellStyle name="Normální 37 2" xfId="861" xr:uid="{00000000-0005-0000-0000-00006B030000}"/>
    <cellStyle name="Normální 370" xfId="862" xr:uid="{00000000-0005-0000-0000-00006C030000}"/>
    <cellStyle name="Normální 371" xfId="863" xr:uid="{00000000-0005-0000-0000-00006D030000}"/>
    <cellStyle name="Normální 372" xfId="864" xr:uid="{00000000-0005-0000-0000-00006E030000}"/>
    <cellStyle name="Normální 373" xfId="865" xr:uid="{00000000-0005-0000-0000-00006F030000}"/>
    <cellStyle name="Normální 374" xfId="866" xr:uid="{00000000-0005-0000-0000-000070030000}"/>
    <cellStyle name="Normální 375" xfId="867" xr:uid="{00000000-0005-0000-0000-000071030000}"/>
    <cellStyle name="Normální 376" xfId="868" xr:uid="{00000000-0005-0000-0000-000072030000}"/>
    <cellStyle name="Normální 377" xfId="869" xr:uid="{00000000-0005-0000-0000-000073030000}"/>
    <cellStyle name="Normální 378" xfId="870" xr:uid="{00000000-0005-0000-0000-000074030000}"/>
    <cellStyle name="Normální 379" xfId="871" xr:uid="{00000000-0005-0000-0000-000075030000}"/>
    <cellStyle name="Normální 38" xfId="872" xr:uid="{00000000-0005-0000-0000-000076030000}"/>
    <cellStyle name="Normální 38 2" xfId="873" xr:uid="{00000000-0005-0000-0000-000077030000}"/>
    <cellStyle name="Normální 380" xfId="874" xr:uid="{00000000-0005-0000-0000-000078030000}"/>
    <cellStyle name="Normální 381" xfId="875" xr:uid="{00000000-0005-0000-0000-000079030000}"/>
    <cellStyle name="Normální 382" xfId="876" xr:uid="{00000000-0005-0000-0000-00007A030000}"/>
    <cellStyle name="Normální 383" xfId="877" xr:uid="{00000000-0005-0000-0000-00007B030000}"/>
    <cellStyle name="Normální 384" xfId="878" xr:uid="{00000000-0005-0000-0000-00007C030000}"/>
    <cellStyle name="Normální 385" xfId="879" xr:uid="{00000000-0005-0000-0000-00007D030000}"/>
    <cellStyle name="Normální 386" xfId="880" xr:uid="{00000000-0005-0000-0000-00007E030000}"/>
    <cellStyle name="Normální 387" xfId="881" xr:uid="{00000000-0005-0000-0000-00007F030000}"/>
    <cellStyle name="Normální 388" xfId="882" xr:uid="{00000000-0005-0000-0000-000080030000}"/>
    <cellStyle name="Normální 389" xfId="883" xr:uid="{00000000-0005-0000-0000-000081030000}"/>
    <cellStyle name="Normální 39" xfId="884" xr:uid="{00000000-0005-0000-0000-000082030000}"/>
    <cellStyle name="Normální 39 2" xfId="885" xr:uid="{00000000-0005-0000-0000-000083030000}"/>
    <cellStyle name="Normální 390" xfId="886" xr:uid="{00000000-0005-0000-0000-000084030000}"/>
    <cellStyle name="Normální 391" xfId="887" xr:uid="{00000000-0005-0000-0000-000085030000}"/>
    <cellStyle name="Normální 392" xfId="888" xr:uid="{00000000-0005-0000-0000-000086030000}"/>
    <cellStyle name="Normální 393" xfId="889" xr:uid="{00000000-0005-0000-0000-000087030000}"/>
    <cellStyle name="Normální 394" xfId="890" xr:uid="{00000000-0005-0000-0000-000088030000}"/>
    <cellStyle name="Normální 395" xfId="891" xr:uid="{00000000-0005-0000-0000-000089030000}"/>
    <cellStyle name="Normální 396" xfId="892" xr:uid="{00000000-0005-0000-0000-00008A030000}"/>
    <cellStyle name="Normální 397" xfId="893" xr:uid="{00000000-0005-0000-0000-00008B030000}"/>
    <cellStyle name="Normální 398" xfId="894" xr:uid="{00000000-0005-0000-0000-00008C030000}"/>
    <cellStyle name="Normální 399" xfId="895" xr:uid="{00000000-0005-0000-0000-00008D030000}"/>
    <cellStyle name="normální 4" xfId="896" xr:uid="{00000000-0005-0000-0000-00008E030000}"/>
    <cellStyle name="Normální 4 10" xfId="897" xr:uid="{00000000-0005-0000-0000-00008F030000}"/>
    <cellStyle name="normální 4 2" xfId="898" xr:uid="{00000000-0005-0000-0000-000090030000}"/>
    <cellStyle name="normální 4 2 2" xfId="899" xr:uid="{00000000-0005-0000-0000-000091030000}"/>
    <cellStyle name="normální 4 2 3" xfId="900" xr:uid="{00000000-0005-0000-0000-000092030000}"/>
    <cellStyle name="Normální 4 2 4" xfId="901" xr:uid="{00000000-0005-0000-0000-000093030000}"/>
    <cellStyle name="Normální 4 2 5" xfId="902" xr:uid="{00000000-0005-0000-0000-000094030000}"/>
    <cellStyle name="normální 4 3" xfId="903" xr:uid="{00000000-0005-0000-0000-000095030000}"/>
    <cellStyle name="normální 4 3 2" xfId="904" xr:uid="{00000000-0005-0000-0000-000096030000}"/>
    <cellStyle name="Normální 4 3 3" xfId="905" xr:uid="{00000000-0005-0000-0000-000097030000}"/>
    <cellStyle name="Normální 4 3 4" xfId="906" xr:uid="{00000000-0005-0000-0000-000098030000}"/>
    <cellStyle name="normální 4 4" xfId="907" xr:uid="{00000000-0005-0000-0000-000099030000}"/>
    <cellStyle name="normální 4 5" xfId="908" xr:uid="{00000000-0005-0000-0000-00009A030000}"/>
    <cellStyle name="normální 4 6" xfId="909" xr:uid="{00000000-0005-0000-0000-00009B030000}"/>
    <cellStyle name="Normální 4 7" xfId="910" xr:uid="{00000000-0005-0000-0000-00009C030000}"/>
    <cellStyle name="Normální 4 8" xfId="911" xr:uid="{00000000-0005-0000-0000-00009D030000}"/>
    <cellStyle name="Normální 4 9" xfId="912" xr:uid="{00000000-0005-0000-0000-00009E030000}"/>
    <cellStyle name="Normální 4_SILNOPROUD" xfId="913" xr:uid="{00000000-0005-0000-0000-00009F030000}"/>
    <cellStyle name="Normální 40" xfId="914" xr:uid="{00000000-0005-0000-0000-0000A0030000}"/>
    <cellStyle name="Normální 40 2" xfId="915" xr:uid="{00000000-0005-0000-0000-0000A1030000}"/>
    <cellStyle name="Normální 400" xfId="916" xr:uid="{00000000-0005-0000-0000-0000A2030000}"/>
    <cellStyle name="Normální 401" xfId="917" xr:uid="{00000000-0005-0000-0000-0000A3030000}"/>
    <cellStyle name="Normální 402" xfId="918" xr:uid="{00000000-0005-0000-0000-0000A4030000}"/>
    <cellStyle name="Normální 403" xfId="919" xr:uid="{00000000-0005-0000-0000-0000A5030000}"/>
    <cellStyle name="Normální 404" xfId="920" xr:uid="{00000000-0005-0000-0000-0000A6030000}"/>
    <cellStyle name="Normální 405" xfId="921" xr:uid="{00000000-0005-0000-0000-0000A7030000}"/>
    <cellStyle name="Normální 406" xfId="922" xr:uid="{00000000-0005-0000-0000-0000A8030000}"/>
    <cellStyle name="Normální 407" xfId="923" xr:uid="{00000000-0005-0000-0000-0000A9030000}"/>
    <cellStyle name="Normální 408" xfId="924" xr:uid="{00000000-0005-0000-0000-0000AA030000}"/>
    <cellStyle name="Normální 409" xfId="925" xr:uid="{00000000-0005-0000-0000-0000AB030000}"/>
    <cellStyle name="Normální 41" xfId="926" xr:uid="{00000000-0005-0000-0000-0000AC030000}"/>
    <cellStyle name="Normální 41 2" xfId="927" xr:uid="{00000000-0005-0000-0000-0000AD030000}"/>
    <cellStyle name="Normální 410" xfId="928" xr:uid="{00000000-0005-0000-0000-0000AE030000}"/>
    <cellStyle name="Normální 411" xfId="929" xr:uid="{00000000-0005-0000-0000-0000AF030000}"/>
    <cellStyle name="Normální 412" xfId="930" xr:uid="{00000000-0005-0000-0000-0000B0030000}"/>
    <cellStyle name="Normální 413" xfId="931" xr:uid="{00000000-0005-0000-0000-0000B1030000}"/>
    <cellStyle name="Normální 414" xfId="932" xr:uid="{00000000-0005-0000-0000-0000B2030000}"/>
    <cellStyle name="Normální 415" xfId="933" xr:uid="{00000000-0005-0000-0000-0000B3030000}"/>
    <cellStyle name="Normální 416" xfId="934" xr:uid="{00000000-0005-0000-0000-0000B4030000}"/>
    <cellStyle name="Normální 417" xfId="935" xr:uid="{00000000-0005-0000-0000-0000B5030000}"/>
    <cellStyle name="Normální 418" xfId="936" xr:uid="{00000000-0005-0000-0000-0000B6030000}"/>
    <cellStyle name="Normální 419" xfId="937" xr:uid="{00000000-0005-0000-0000-0000B7030000}"/>
    <cellStyle name="Normální 42" xfId="938" xr:uid="{00000000-0005-0000-0000-0000B8030000}"/>
    <cellStyle name="Normální 42 2" xfId="939" xr:uid="{00000000-0005-0000-0000-0000B9030000}"/>
    <cellStyle name="Normální 420" xfId="940" xr:uid="{00000000-0005-0000-0000-0000BA030000}"/>
    <cellStyle name="Normální 421" xfId="941" xr:uid="{00000000-0005-0000-0000-0000BB030000}"/>
    <cellStyle name="Normální 422" xfId="942" xr:uid="{00000000-0005-0000-0000-0000BC030000}"/>
    <cellStyle name="Normální 423" xfId="943" xr:uid="{00000000-0005-0000-0000-0000BD030000}"/>
    <cellStyle name="Normální 424" xfId="944" xr:uid="{00000000-0005-0000-0000-0000BE030000}"/>
    <cellStyle name="Normální 425" xfId="945" xr:uid="{00000000-0005-0000-0000-0000BF030000}"/>
    <cellStyle name="Normální 426" xfId="946" xr:uid="{00000000-0005-0000-0000-0000C0030000}"/>
    <cellStyle name="Normální 427" xfId="947" xr:uid="{00000000-0005-0000-0000-0000C1030000}"/>
    <cellStyle name="Normální 428" xfId="948" xr:uid="{00000000-0005-0000-0000-0000C2030000}"/>
    <cellStyle name="Normální 429" xfId="949" xr:uid="{00000000-0005-0000-0000-0000C3030000}"/>
    <cellStyle name="Normální 43" xfId="950" xr:uid="{00000000-0005-0000-0000-0000C4030000}"/>
    <cellStyle name="Normální 43 2" xfId="951" xr:uid="{00000000-0005-0000-0000-0000C5030000}"/>
    <cellStyle name="Normální 430" xfId="952" xr:uid="{00000000-0005-0000-0000-0000C6030000}"/>
    <cellStyle name="Normální 431" xfId="953" xr:uid="{00000000-0005-0000-0000-0000C7030000}"/>
    <cellStyle name="Normální 432" xfId="954" xr:uid="{00000000-0005-0000-0000-0000C8030000}"/>
    <cellStyle name="Normální 433" xfId="955" xr:uid="{00000000-0005-0000-0000-0000C9030000}"/>
    <cellStyle name="Normální 434" xfId="956" xr:uid="{00000000-0005-0000-0000-0000CA030000}"/>
    <cellStyle name="Normální 435" xfId="957" xr:uid="{00000000-0005-0000-0000-0000CB030000}"/>
    <cellStyle name="Normální 436" xfId="958" xr:uid="{00000000-0005-0000-0000-0000CC030000}"/>
    <cellStyle name="Normální 437" xfId="959" xr:uid="{00000000-0005-0000-0000-0000CD030000}"/>
    <cellStyle name="Normální 438" xfId="960" xr:uid="{00000000-0005-0000-0000-0000CE030000}"/>
    <cellStyle name="Normální 439" xfId="961" xr:uid="{00000000-0005-0000-0000-0000CF030000}"/>
    <cellStyle name="Normální 44" xfId="962" xr:uid="{00000000-0005-0000-0000-0000D0030000}"/>
    <cellStyle name="Normální 44 2" xfId="963" xr:uid="{00000000-0005-0000-0000-0000D1030000}"/>
    <cellStyle name="Normální 440" xfId="964" xr:uid="{00000000-0005-0000-0000-0000D2030000}"/>
    <cellStyle name="Normální 441" xfId="965" xr:uid="{00000000-0005-0000-0000-0000D3030000}"/>
    <cellStyle name="Normální 442" xfId="966" xr:uid="{00000000-0005-0000-0000-0000D4030000}"/>
    <cellStyle name="Normální 443" xfId="967" xr:uid="{00000000-0005-0000-0000-0000D5030000}"/>
    <cellStyle name="Normální 444" xfId="968" xr:uid="{00000000-0005-0000-0000-0000D6030000}"/>
    <cellStyle name="Normální 445" xfId="969" xr:uid="{00000000-0005-0000-0000-0000D7030000}"/>
    <cellStyle name="Normální 446" xfId="970" xr:uid="{00000000-0005-0000-0000-0000D8030000}"/>
    <cellStyle name="Normální 447" xfId="971" xr:uid="{00000000-0005-0000-0000-0000D9030000}"/>
    <cellStyle name="Normální 448" xfId="972" xr:uid="{00000000-0005-0000-0000-0000DA030000}"/>
    <cellStyle name="Normální 449" xfId="973" xr:uid="{00000000-0005-0000-0000-0000DB030000}"/>
    <cellStyle name="Normální 45" xfId="974" xr:uid="{00000000-0005-0000-0000-0000DC030000}"/>
    <cellStyle name="Normální 45 2" xfId="975" xr:uid="{00000000-0005-0000-0000-0000DD030000}"/>
    <cellStyle name="Normální 450" xfId="976" xr:uid="{00000000-0005-0000-0000-0000DE030000}"/>
    <cellStyle name="Normální 451" xfId="977" xr:uid="{00000000-0005-0000-0000-0000DF030000}"/>
    <cellStyle name="Normální 452" xfId="978" xr:uid="{00000000-0005-0000-0000-0000E0030000}"/>
    <cellStyle name="Normální 453" xfId="979" xr:uid="{00000000-0005-0000-0000-0000E1030000}"/>
    <cellStyle name="Normální 454" xfId="980" xr:uid="{00000000-0005-0000-0000-0000E2030000}"/>
    <cellStyle name="Normální 455" xfId="981" xr:uid="{00000000-0005-0000-0000-0000E3030000}"/>
    <cellStyle name="Normální 456" xfId="982" xr:uid="{00000000-0005-0000-0000-0000E4030000}"/>
    <cellStyle name="Normální 457" xfId="983" xr:uid="{00000000-0005-0000-0000-0000E5030000}"/>
    <cellStyle name="Normální 458" xfId="984" xr:uid="{00000000-0005-0000-0000-0000E6030000}"/>
    <cellStyle name="Normální 459" xfId="985" xr:uid="{00000000-0005-0000-0000-0000E7030000}"/>
    <cellStyle name="Normální 46" xfId="986" xr:uid="{00000000-0005-0000-0000-0000E8030000}"/>
    <cellStyle name="Normální 46 2" xfId="987" xr:uid="{00000000-0005-0000-0000-0000E9030000}"/>
    <cellStyle name="Normální 460" xfId="988" xr:uid="{00000000-0005-0000-0000-0000EA030000}"/>
    <cellStyle name="Normální 461" xfId="989" xr:uid="{00000000-0005-0000-0000-0000EB030000}"/>
    <cellStyle name="Normální 462" xfId="990" xr:uid="{00000000-0005-0000-0000-0000EC030000}"/>
    <cellStyle name="Normální 463" xfId="991" xr:uid="{00000000-0005-0000-0000-0000ED030000}"/>
    <cellStyle name="Normální 464" xfId="992" xr:uid="{00000000-0005-0000-0000-0000EE030000}"/>
    <cellStyle name="Normální 465" xfId="993" xr:uid="{00000000-0005-0000-0000-0000EF030000}"/>
    <cellStyle name="Normální 466" xfId="994" xr:uid="{00000000-0005-0000-0000-0000F0030000}"/>
    <cellStyle name="Normální 467" xfId="995" xr:uid="{00000000-0005-0000-0000-0000F1030000}"/>
    <cellStyle name="Normální 468" xfId="996" xr:uid="{00000000-0005-0000-0000-0000F2030000}"/>
    <cellStyle name="Normální 469" xfId="997" xr:uid="{00000000-0005-0000-0000-0000F3030000}"/>
    <cellStyle name="Normální 47" xfId="998" xr:uid="{00000000-0005-0000-0000-0000F4030000}"/>
    <cellStyle name="Normální 47 2" xfId="999" xr:uid="{00000000-0005-0000-0000-0000F5030000}"/>
    <cellStyle name="Normální 470" xfId="1000" xr:uid="{00000000-0005-0000-0000-0000F6030000}"/>
    <cellStyle name="Normální 471" xfId="1001" xr:uid="{00000000-0005-0000-0000-0000F7030000}"/>
    <cellStyle name="Normální 472" xfId="1002" xr:uid="{00000000-0005-0000-0000-0000F8030000}"/>
    <cellStyle name="Normální 473" xfId="1003" xr:uid="{00000000-0005-0000-0000-0000F9030000}"/>
    <cellStyle name="Normální 474" xfId="1004" xr:uid="{00000000-0005-0000-0000-0000FA030000}"/>
    <cellStyle name="Normální 475" xfId="1005" xr:uid="{00000000-0005-0000-0000-0000FB030000}"/>
    <cellStyle name="Normální 476" xfId="1006" xr:uid="{00000000-0005-0000-0000-0000FC030000}"/>
    <cellStyle name="Normální 477" xfId="1007" xr:uid="{00000000-0005-0000-0000-0000FD030000}"/>
    <cellStyle name="Normální 478" xfId="1008" xr:uid="{00000000-0005-0000-0000-0000FE030000}"/>
    <cellStyle name="Normální 479" xfId="1009" xr:uid="{00000000-0005-0000-0000-0000FF030000}"/>
    <cellStyle name="Normální 48" xfId="1010" xr:uid="{00000000-0005-0000-0000-000000040000}"/>
    <cellStyle name="Normální 48 2" xfId="1011" xr:uid="{00000000-0005-0000-0000-000001040000}"/>
    <cellStyle name="Normální 480" xfId="1012" xr:uid="{00000000-0005-0000-0000-000002040000}"/>
    <cellStyle name="Normální 481" xfId="1013" xr:uid="{00000000-0005-0000-0000-000003040000}"/>
    <cellStyle name="Normální 482" xfId="1014" xr:uid="{00000000-0005-0000-0000-000004040000}"/>
    <cellStyle name="Normální 483" xfId="1015" xr:uid="{00000000-0005-0000-0000-000005040000}"/>
    <cellStyle name="Normální 484" xfId="1016" xr:uid="{00000000-0005-0000-0000-000006040000}"/>
    <cellStyle name="Normální 485" xfId="1017" xr:uid="{00000000-0005-0000-0000-000007040000}"/>
    <cellStyle name="Normální 486" xfId="1018" xr:uid="{00000000-0005-0000-0000-000008040000}"/>
    <cellStyle name="Normální 487" xfId="1019" xr:uid="{00000000-0005-0000-0000-000009040000}"/>
    <cellStyle name="Normální 487 2" xfId="1020" xr:uid="{00000000-0005-0000-0000-00000A040000}"/>
    <cellStyle name="Normální 487 3" xfId="1021" xr:uid="{00000000-0005-0000-0000-00000B040000}"/>
    <cellStyle name="Normální 487_Položky" xfId="1022" xr:uid="{00000000-0005-0000-0000-00000C040000}"/>
    <cellStyle name="Normální 488" xfId="1023" xr:uid="{00000000-0005-0000-0000-00000D040000}"/>
    <cellStyle name="Normální 488 2" xfId="1024" xr:uid="{00000000-0005-0000-0000-00000E040000}"/>
    <cellStyle name="Normální 488 3" xfId="1025" xr:uid="{00000000-0005-0000-0000-00000F040000}"/>
    <cellStyle name="Normální 488_Položky" xfId="1026" xr:uid="{00000000-0005-0000-0000-000010040000}"/>
    <cellStyle name="Normální 489" xfId="1027" xr:uid="{00000000-0005-0000-0000-000011040000}"/>
    <cellStyle name="Normální 49" xfId="1028" xr:uid="{00000000-0005-0000-0000-000012040000}"/>
    <cellStyle name="Normální 49 2" xfId="1029" xr:uid="{00000000-0005-0000-0000-000013040000}"/>
    <cellStyle name="Normální 490" xfId="1030" xr:uid="{00000000-0005-0000-0000-000014040000}"/>
    <cellStyle name="Normální 491" xfId="1031" xr:uid="{00000000-0005-0000-0000-000015040000}"/>
    <cellStyle name="Normální 492" xfId="1032" xr:uid="{00000000-0005-0000-0000-000016040000}"/>
    <cellStyle name="Normální 493" xfId="1033" xr:uid="{00000000-0005-0000-0000-000017040000}"/>
    <cellStyle name="Normální 494" xfId="1034" xr:uid="{00000000-0005-0000-0000-000018040000}"/>
    <cellStyle name="Normální 495" xfId="1035" xr:uid="{00000000-0005-0000-0000-000019040000}"/>
    <cellStyle name="Normální 496" xfId="1036" xr:uid="{00000000-0005-0000-0000-00001A040000}"/>
    <cellStyle name="Normální 497" xfId="1037" xr:uid="{00000000-0005-0000-0000-00001B040000}"/>
    <cellStyle name="Normální 498" xfId="1038" xr:uid="{00000000-0005-0000-0000-00001C040000}"/>
    <cellStyle name="Normální 499" xfId="1039" xr:uid="{00000000-0005-0000-0000-00001D040000}"/>
    <cellStyle name="normální 5" xfId="1040" xr:uid="{00000000-0005-0000-0000-00001E040000}"/>
    <cellStyle name="Normální 5 10" xfId="1041" xr:uid="{00000000-0005-0000-0000-00001F040000}"/>
    <cellStyle name="normální 5 2" xfId="1042" xr:uid="{00000000-0005-0000-0000-000020040000}"/>
    <cellStyle name="normální 5 2 2" xfId="1043" xr:uid="{00000000-0005-0000-0000-000021040000}"/>
    <cellStyle name="normální 5 2 3" xfId="1044" xr:uid="{00000000-0005-0000-0000-000022040000}"/>
    <cellStyle name="normální 5 2 3 2" xfId="1045" xr:uid="{00000000-0005-0000-0000-000023040000}"/>
    <cellStyle name="normální 5 2 4" xfId="1046" xr:uid="{00000000-0005-0000-0000-000024040000}"/>
    <cellStyle name="normální 5 2 5" xfId="1047" xr:uid="{00000000-0005-0000-0000-000025040000}"/>
    <cellStyle name="normální 5 2 6" xfId="1048" xr:uid="{00000000-0005-0000-0000-000026040000}"/>
    <cellStyle name="normální 5 3" xfId="1049" xr:uid="{00000000-0005-0000-0000-000027040000}"/>
    <cellStyle name="normální 5 3 2" xfId="1050" xr:uid="{00000000-0005-0000-0000-000028040000}"/>
    <cellStyle name="normální 5 3 3" xfId="1051" xr:uid="{00000000-0005-0000-0000-000029040000}"/>
    <cellStyle name="normální 5 3 3 2" xfId="1052" xr:uid="{00000000-0005-0000-0000-00002A040000}"/>
    <cellStyle name="normální 5 3 4" xfId="1053" xr:uid="{00000000-0005-0000-0000-00002B040000}"/>
    <cellStyle name="normální 5 3 5" xfId="1054" xr:uid="{00000000-0005-0000-0000-00002C040000}"/>
    <cellStyle name="normální 5 4" xfId="1055" xr:uid="{00000000-0005-0000-0000-00002D040000}"/>
    <cellStyle name="normální 5 4 2" xfId="1056" xr:uid="{00000000-0005-0000-0000-00002E040000}"/>
    <cellStyle name="normální 5 5" xfId="1057" xr:uid="{00000000-0005-0000-0000-00002F040000}"/>
    <cellStyle name="normální 5 6" xfId="1058" xr:uid="{00000000-0005-0000-0000-000030040000}"/>
    <cellStyle name="Normální 5 7" xfId="1059" xr:uid="{00000000-0005-0000-0000-000031040000}"/>
    <cellStyle name="Normální 5 8" xfId="1060" xr:uid="{00000000-0005-0000-0000-000032040000}"/>
    <cellStyle name="Normální 5 9" xfId="1061" xr:uid="{00000000-0005-0000-0000-000033040000}"/>
    <cellStyle name="Normální 50" xfId="1062" xr:uid="{00000000-0005-0000-0000-000034040000}"/>
    <cellStyle name="Normální 50 2" xfId="1063" xr:uid="{00000000-0005-0000-0000-000035040000}"/>
    <cellStyle name="Normální 500" xfId="1064" xr:uid="{00000000-0005-0000-0000-000036040000}"/>
    <cellStyle name="Normální 501" xfId="1065" xr:uid="{00000000-0005-0000-0000-000037040000}"/>
    <cellStyle name="Normální 502" xfId="1066" xr:uid="{00000000-0005-0000-0000-000038040000}"/>
    <cellStyle name="Normální 503" xfId="1067" xr:uid="{00000000-0005-0000-0000-000039040000}"/>
    <cellStyle name="Normální 504" xfId="1068" xr:uid="{00000000-0005-0000-0000-00003A040000}"/>
    <cellStyle name="Normální 505" xfId="1069" xr:uid="{00000000-0005-0000-0000-00003B040000}"/>
    <cellStyle name="Normální 506" xfId="1070" xr:uid="{00000000-0005-0000-0000-00003C040000}"/>
    <cellStyle name="Normální 507" xfId="1071" xr:uid="{00000000-0005-0000-0000-00003D040000}"/>
    <cellStyle name="Normální 508" xfId="1072" xr:uid="{00000000-0005-0000-0000-00003E040000}"/>
    <cellStyle name="Normální 509" xfId="1073" xr:uid="{00000000-0005-0000-0000-00003F040000}"/>
    <cellStyle name="Normální 51" xfId="1074" xr:uid="{00000000-0005-0000-0000-000040040000}"/>
    <cellStyle name="Normální 51 2" xfId="1075" xr:uid="{00000000-0005-0000-0000-000041040000}"/>
    <cellStyle name="Normální 510" xfId="1076" xr:uid="{00000000-0005-0000-0000-000042040000}"/>
    <cellStyle name="Normální 511" xfId="1077" xr:uid="{00000000-0005-0000-0000-000043040000}"/>
    <cellStyle name="Normální 512" xfId="1078" xr:uid="{00000000-0005-0000-0000-000044040000}"/>
    <cellStyle name="Normální 513" xfId="1079" xr:uid="{00000000-0005-0000-0000-000045040000}"/>
    <cellStyle name="Normální 514" xfId="1080" xr:uid="{00000000-0005-0000-0000-000046040000}"/>
    <cellStyle name="Normální 515" xfId="1081" xr:uid="{00000000-0005-0000-0000-000047040000}"/>
    <cellStyle name="Normální 516" xfId="1082" xr:uid="{00000000-0005-0000-0000-000048040000}"/>
    <cellStyle name="Normální 517" xfId="1083" xr:uid="{00000000-0005-0000-0000-000049040000}"/>
    <cellStyle name="Normální 518" xfId="1084" xr:uid="{00000000-0005-0000-0000-00004A040000}"/>
    <cellStyle name="Normální 519" xfId="1085" xr:uid="{00000000-0005-0000-0000-00004B040000}"/>
    <cellStyle name="Normální 52" xfId="1086" xr:uid="{00000000-0005-0000-0000-00004C040000}"/>
    <cellStyle name="Normální 52 2" xfId="1087" xr:uid="{00000000-0005-0000-0000-00004D040000}"/>
    <cellStyle name="Normální 520" xfId="1088" xr:uid="{00000000-0005-0000-0000-00004E040000}"/>
    <cellStyle name="Normální 521" xfId="1089" xr:uid="{00000000-0005-0000-0000-00004F040000}"/>
    <cellStyle name="Normální 522" xfId="1090" xr:uid="{00000000-0005-0000-0000-000050040000}"/>
    <cellStyle name="Normální 523" xfId="1091" xr:uid="{00000000-0005-0000-0000-000051040000}"/>
    <cellStyle name="Normální 524" xfId="1092" xr:uid="{00000000-0005-0000-0000-000052040000}"/>
    <cellStyle name="Normální 525" xfId="1093" xr:uid="{00000000-0005-0000-0000-000053040000}"/>
    <cellStyle name="Normální 526" xfId="1094" xr:uid="{00000000-0005-0000-0000-000054040000}"/>
    <cellStyle name="Normální 527" xfId="1095" xr:uid="{00000000-0005-0000-0000-000055040000}"/>
    <cellStyle name="Normální 528" xfId="1096" xr:uid="{00000000-0005-0000-0000-000056040000}"/>
    <cellStyle name="Normální 529" xfId="1097" xr:uid="{00000000-0005-0000-0000-000057040000}"/>
    <cellStyle name="Normální 53" xfId="1098" xr:uid="{00000000-0005-0000-0000-000058040000}"/>
    <cellStyle name="Normální 53 2" xfId="1099" xr:uid="{00000000-0005-0000-0000-000059040000}"/>
    <cellStyle name="Normální 530" xfId="1100" xr:uid="{00000000-0005-0000-0000-00005A040000}"/>
    <cellStyle name="Normální 531" xfId="1101" xr:uid="{00000000-0005-0000-0000-00005B040000}"/>
    <cellStyle name="Normální 532" xfId="1102" xr:uid="{00000000-0005-0000-0000-00005C040000}"/>
    <cellStyle name="Normální 533" xfId="1103" xr:uid="{00000000-0005-0000-0000-00005D040000}"/>
    <cellStyle name="Normální 534" xfId="1104" xr:uid="{00000000-0005-0000-0000-00005E040000}"/>
    <cellStyle name="Normální 535" xfId="1105" xr:uid="{00000000-0005-0000-0000-00005F040000}"/>
    <cellStyle name="Normální 536" xfId="1106" xr:uid="{00000000-0005-0000-0000-000060040000}"/>
    <cellStyle name="Normální 537" xfId="1107" xr:uid="{00000000-0005-0000-0000-000061040000}"/>
    <cellStyle name="Normální 538" xfId="1108" xr:uid="{00000000-0005-0000-0000-000062040000}"/>
    <cellStyle name="Normální 539" xfId="1109" xr:uid="{00000000-0005-0000-0000-000063040000}"/>
    <cellStyle name="Normální 54" xfId="1110" xr:uid="{00000000-0005-0000-0000-000064040000}"/>
    <cellStyle name="Normální 54 2" xfId="1111" xr:uid="{00000000-0005-0000-0000-000065040000}"/>
    <cellStyle name="Normální 540" xfId="1112" xr:uid="{00000000-0005-0000-0000-000066040000}"/>
    <cellStyle name="Normální 541" xfId="1113" xr:uid="{00000000-0005-0000-0000-000067040000}"/>
    <cellStyle name="Normální 542" xfId="1114" xr:uid="{00000000-0005-0000-0000-000068040000}"/>
    <cellStyle name="Normální 543" xfId="1115" xr:uid="{00000000-0005-0000-0000-000069040000}"/>
    <cellStyle name="Normální 544" xfId="1116" xr:uid="{00000000-0005-0000-0000-00006A040000}"/>
    <cellStyle name="Normální 545" xfId="1117" xr:uid="{00000000-0005-0000-0000-00006B040000}"/>
    <cellStyle name="Normální 546" xfId="1118" xr:uid="{00000000-0005-0000-0000-00006C040000}"/>
    <cellStyle name="Normální 547" xfId="1119" xr:uid="{00000000-0005-0000-0000-00006D040000}"/>
    <cellStyle name="Normální 548" xfId="1120" xr:uid="{00000000-0005-0000-0000-00006E040000}"/>
    <cellStyle name="Normální 549" xfId="1121" xr:uid="{00000000-0005-0000-0000-00006F040000}"/>
    <cellStyle name="Normální 55" xfId="1122" xr:uid="{00000000-0005-0000-0000-000070040000}"/>
    <cellStyle name="Normální 55 2" xfId="1123" xr:uid="{00000000-0005-0000-0000-000071040000}"/>
    <cellStyle name="Normální 550" xfId="1124" xr:uid="{00000000-0005-0000-0000-000072040000}"/>
    <cellStyle name="Normální 551" xfId="1125" xr:uid="{00000000-0005-0000-0000-000073040000}"/>
    <cellStyle name="Normální 552" xfId="1126" xr:uid="{00000000-0005-0000-0000-000074040000}"/>
    <cellStyle name="Normální 553" xfId="1127" xr:uid="{00000000-0005-0000-0000-000075040000}"/>
    <cellStyle name="Normální 554" xfId="1128" xr:uid="{00000000-0005-0000-0000-000076040000}"/>
    <cellStyle name="Normální 555" xfId="1129" xr:uid="{00000000-0005-0000-0000-000077040000}"/>
    <cellStyle name="Normální 556" xfId="1130" xr:uid="{00000000-0005-0000-0000-000078040000}"/>
    <cellStyle name="Normální 557" xfId="1131" xr:uid="{00000000-0005-0000-0000-000079040000}"/>
    <cellStyle name="Normální 558" xfId="1132" xr:uid="{00000000-0005-0000-0000-00007A040000}"/>
    <cellStyle name="Normální 559" xfId="1133" xr:uid="{00000000-0005-0000-0000-00007B040000}"/>
    <cellStyle name="Normální 56" xfId="1134" xr:uid="{00000000-0005-0000-0000-00007C040000}"/>
    <cellStyle name="Normální 56 2" xfId="1135" xr:uid="{00000000-0005-0000-0000-00007D040000}"/>
    <cellStyle name="Normální 560" xfId="1136" xr:uid="{00000000-0005-0000-0000-00007E040000}"/>
    <cellStyle name="Normální 561" xfId="1137" xr:uid="{00000000-0005-0000-0000-00007F040000}"/>
    <cellStyle name="Normální 562" xfId="1138" xr:uid="{00000000-0005-0000-0000-000080040000}"/>
    <cellStyle name="Normální 563" xfId="1139" xr:uid="{00000000-0005-0000-0000-000081040000}"/>
    <cellStyle name="Normální 564" xfId="1140" xr:uid="{00000000-0005-0000-0000-000082040000}"/>
    <cellStyle name="Normální 565" xfId="1141" xr:uid="{00000000-0005-0000-0000-000083040000}"/>
    <cellStyle name="Normální 566" xfId="1142" xr:uid="{00000000-0005-0000-0000-000084040000}"/>
    <cellStyle name="Normální 567" xfId="1143" xr:uid="{00000000-0005-0000-0000-000085040000}"/>
    <cellStyle name="Normální 568" xfId="1144" xr:uid="{00000000-0005-0000-0000-000086040000}"/>
    <cellStyle name="Normální 569" xfId="1145" xr:uid="{00000000-0005-0000-0000-000087040000}"/>
    <cellStyle name="Normální 57" xfId="1146" xr:uid="{00000000-0005-0000-0000-000088040000}"/>
    <cellStyle name="Normální 57 2" xfId="1147" xr:uid="{00000000-0005-0000-0000-000089040000}"/>
    <cellStyle name="Normální 570" xfId="1148" xr:uid="{00000000-0005-0000-0000-00008A040000}"/>
    <cellStyle name="Normální 571" xfId="1149" xr:uid="{00000000-0005-0000-0000-00008B040000}"/>
    <cellStyle name="Normální 572" xfId="1150" xr:uid="{00000000-0005-0000-0000-00008C040000}"/>
    <cellStyle name="Normální 573" xfId="1151" xr:uid="{00000000-0005-0000-0000-00008D040000}"/>
    <cellStyle name="Normální 574" xfId="1152" xr:uid="{00000000-0005-0000-0000-00008E040000}"/>
    <cellStyle name="Normální 575" xfId="1153" xr:uid="{00000000-0005-0000-0000-00008F040000}"/>
    <cellStyle name="Normální 576" xfId="1154" xr:uid="{00000000-0005-0000-0000-000090040000}"/>
    <cellStyle name="Normální 577" xfId="1155" xr:uid="{00000000-0005-0000-0000-000091040000}"/>
    <cellStyle name="Normální 578" xfId="1156" xr:uid="{00000000-0005-0000-0000-000092040000}"/>
    <cellStyle name="Normální 579" xfId="1157" xr:uid="{00000000-0005-0000-0000-000093040000}"/>
    <cellStyle name="Normální 58" xfId="1158" xr:uid="{00000000-0005-0000-0000-000094040000}"/>
    <cellStyle name="Normální 58 2" xfId="1159" xr:uid="{00000000-0005-0000-0000-000095040000}"/>
    <cellStyle name="Normální 580" xfId="1160" xr:uid="{00000000-0005-0000-0000-000096040000}"/>
    <cellStyle name="Normální 581" xfId="1161" xr:uid="{00000000-0005-0000-0000-000097040000}"/>
    <cellStyle name="Normální 582" xfId="1162" xr:uid="{00000000-0005-0000-0000-000098040000}"/>
    <cellStyle name="Normální 583" xfId="1163" xr:uid="{00000000-0005-0000-0000-000099040000}"/>
    <cellStyle name="Normální 584" xfId="1164" xr:uid="{00000000-0005-0000-0000-00009A040000}"/>
    <cellStyle name="Normální 585" xfId="1165" xr:uid="{00000000-0005-0000-0000-00009B040000}"/>
    <cellStyle name="Normální 586" xfId="1166" xr:uid="{00000000-0005-0000-0000-00009C040000}"/>
    <cellStyle name="Normální 587" xfId="1167" xr:uid="{00000000-0005-0000-0000-00009D040000}"/>
    <cellStyle name="Normální 588" xfId="1168" xr:uid="{00000000-0005-0000-0000-00009E040000}"/>
    <cellStyle name="Normální 589" xfId="1169" xr:uid="{00000000-0005-0000-0000-00009F040000}"/>
    <cellStyle name="normální 59" xfId="1170" xr:uid="{00000000-0005-0000-0000-0000A0040000}"/>
    <cellStyle name="Normální 59 2" xfId="1171" xr:uid="{00000000-0005-0000-0000-0000A1040000}"/>
    <cellStyle name="Normální 590" xfId="1172" xr:uid="{00000000-0005-0000-0000-0000A2040000}"/>
    <cellStyle name="Normální 591" xfId="1173" xr:uid="{00000000-0005-0000-0000-0000A3040000}"/>
    <cellStyle name="Normální 592" xfId="1174" xr:uid="{00000000-0005-0000-0000-0000A4040000}"/>
    <cellStyle name="Normální 593" xfId="1175" xr:uid="{00000000-0005-0000-0000-0000A5040000}"/>
    <cellStyle name="Normální 594" xfId="1176" xr:uid="{00000000-0005-0000-0000-0000A6040000}"/>
    <cellStyle name="Normální 595" xfId="1177" xr:uid="{00000000-0005-0000-0000-0000A7040000}"/>
    <cellStyle name="Normální 596" xfId="1178" xr:uid="{00000000-0005-0000-0000-0000A8040000}"/>
    <cellStyle name="Normální 597" xfId="1179" xr:uid="{00000000-0005-0000-0000-0000A9040000}"/>
    <cellStyle name="Normální 598" xfId="1180" xr:uid="{00000000-0005-0000-0000-0000AA040000}"/>
    <cellStyle name="Normální 599" xfId="1181" xr:uid="{00000000-0005-0000-0000-0000AB040000}"/>
    <cellStyle name="normální 6" xfId="1182" xr:uid="{00000000-0005-0000-0000-0000AC040000}"/>
    <cellStyle name="Normální 6 10" xfId="1183" xr:uid="{00000000-0005-0000-0000-0000AD040000}"/>
    <cellStyle name="normální 6 2" xfId="1184" xr:uid="{00000000-0005-0000-0000-0000AE040000}"/>
    <cellStyle name="normální 6 2 2" xfId="1185" xr:uid="{00000000-0005-0000-0000-0000AF040000}"/>
    <cellStyle name="normální 6 2 3" xfId="1186" xr:uid="{00000000-0005-0000-0000-0000B0040000}"/>
    <cellStyle name="normální 6 2 3 2" xfId="1187" xr:uid="{00000000-0005-0000-0000-0000B1040000}"/>
    <cellStyle name="normální 6 2 4" xfId="1188" xr:uid="{00000000-0005-0000-0000-0000B2040000}"/>
    <cellStyle name="normální 6 2 5" xfId="1189" xr:uid="{00000000-0005-0000-0000-0000B3040000}"/>
    <cellStyle name="normální 6 2 6" xfId="1190" xr:uid="{00000000-0005-0000-0000-0000B4040000}"/>
    <cellStyle name="normální 6 3" xfId="1191" xr:uid="{00000000-0005-0000-0000-0000B5040000}"/>
    <cellStyle name="normální 6 3 2" xfId="1192" xr:uid="{00000000-0005-0000-0000-0000B6040000}"/>
    <cellStyle name="normální 6 3 3" xfId="1193" xr:uid="{00000000-0005-0000-0000-0000B7040000}"/>
    <cellStyle name="normální 6 3 4" xfId="1194" xr:uid="{00000000-0005-0000-0000-0000B8040000}"/>
    <cellStyle name="normální 6 4" xfId="1195" xr:uid="{00000000-0005-0000-0000-0000B9040000}"/>
    <cellStyle name="normální 6 4 2" xfId="1196" xr:uid="{00000000-0005-0000-0000-0000BA040000}"/>
    <cellStyle name="normální 6 5" xfId="1197" xr:uid="{00000000-0005-0000-0000-0000BB040000}"/>
    <cellStyle name="normální 6 6" xfId="1198" xr:uid="{00000000-0005-0000-0000-0000BC040000}"/>
    <cellStyle name="normální 6 7" xfId="1199" xr:uid="{00000000-0005-0000-0000-0000BD040000}"/>
    <cellStyle name="Normální 6 8" xfId="1200" xr:uid="{00000000-0005-0000-0000-0000BE040000}"/>
    <cellStyle name="Normální 6 9" xfId="1201" xr:uid="{00000000-0005-0000-0000-0000BF040000}"/>
    <cellStyle name="normální 60" xfId="1202" xr:uid="{00000000-0005-0000-0000-0000C0040000}"/>
    <cellStyle name="Normální 60 2" xfId="1203" xr:uid="{00000000-0005-0000-0000-0000C1040000}"/>
    <cellStyle name="Normální 600" xfId="1204" xr:uid="{00000000-0005-0000-0000-0000C2040000}"/>
    <cellStyle name="Normální 601" xfId="1205" xr:uid="{00000000-0005-0000-0000-0000C3040000}"/>
    <cellStyle name="Normální 602" xfId="1206" xr:uid="{00000000-0005-0000-0000-0000C4040000}"/>
    <cellStyle name="Normální 603" xfId="1207" xr:uid="{00000000-0005-0000-0000-0000C5040000}"/>
    <cellStyle name="Normální 604" xfId="1208" xr:uid="{00000000-0005-0000-0000-0000C6040000}"/>
    <cellStyle name="Normální 605" xfId="1209" xr:uid="{00000000-0005-0000-0000-0000C7040000}"/>
    <cellStyle name="Normální 606" xfId="1210" xr:uid="{00000000-0005-0000-0000-0000C8040000}"/>
    <cellStyle name="Normální 607" xfId="1211" xr:uid="{00000000-0005-0000-0000-0000C9040000}"/>
    <cellStyle name="Normální 608" xfId="1212" xr:uid="{00000000-0005-0000-0000-0000CA040000}"/>
    <cellStyle name="Normální 609" xfId="1213" xr:uid="{00000000-0005-0000-0000-0000CB040000}"/>
    <cellStyle name="normální 61" xfId="1214" xr:uid="{00000000-0005-0000-0000-0000CC040000}"/>
    <cellStyle name="Normální 61 2" xfId="1215" xr:uid="{00000000-0005-0000-0000-0000CD040000}"/>
    <cellStyle name="Normální 610" xfId="1216" xr:uid="{00000000-0005-0000-0000-0000CE040000}"/>
    <cellStyle name="Normální 611" xfId="1217" xr:uid="{00000000-0005-0000-0000-0000CF040000}"/>
    <cellStyle name="Normální 612" xfId="1218" xr:uid="{00000000-0005-0000-0000-0000D0040000}"/>
    <cellStyle name="Normální 613" xfId="1219" xr:uid="{00000000-0005-0000-0000-0000D1040000}"/>
    <cellStyle name="Normální 614" xfId="1220" xr:uid="{00000000-0005-0000-0000-0000D2040000}"/>
    <cellStyle name="Normální 615" xfId="1221" xr:uid="{00000000-0005-0000-0000-0000D3040000}"/>
    <cellStyle name="Normální 616" xfId="1222" xr:uid="{00000000-0005-0000-0000-0000D4040000}"/>
    <cellStyle name="Normální 617" xfId="1223" xr:uid="{00000000-0005-0000-0000-0000D5040000}"/>
    <cellStyle name="Normální 618" xfId="1224" xr:uid="{00000000-0005-0000-0000-0000D6040000}"/>
    <cellStyle name="Normální 619" xfId="1225" xr:uid="{00000000-0005-0000-0000-0000D7040000}"/>
    <cellStyle name="normální 62" xfId="1226" xr:uid="{00000000-0005-0000-0000-0000D8040000}"/>
    <cellStyle name="Normální 62 2" xfId="1227" xr:uid="{00000000-0005-0000-0000-0000D9040000}"/>
    <cellStyle name="Normální 620" xfId="1228" xr:uid="{00000000-0005-0000-0000-0000DA040000}"/>
    <cellStyle name="Normální 621" xfId="1229" xr:uid="{00000000-0005-0000-0000-0000DB040000}"/>
    <cellStyle name="Normální 622" xfId="1230" xr:uid="{00000000-0005-0000-0000-0000DC040000}"/>
    <cellStyle name="Normální 623" xfId="1231" xr:uid="{00000000-0005-0000-0000-0000DD040000}"/>
    <cellStyle name="Normální 624" xfId="1232" xr:uid="{00000000-0005-0000-0000-0000DE040000}"/>
    <cellStyle name="Normální 625" xfId="1233" xr:uid="{00000000-0005-0000-0000-0000DF040000}"/>
    <cellStyle name="Normální 626" xfId="1234" xr:uid="{00000000-0005-0000-0000-0000E0040000}"/>
    <cellStyle name="Normální 627" xfId="1235" xr:uid="{00000000-0005-0000-0000-0000E1040000}"/>
    <cellStyle name="Normální 628" xfId="1236" xr:uid="{00000000-0005-0000-0000-0000E2040000}"/>
    <cellStyle name="Normální 629" xfId="1237" xr:uid="{00000000-0005-0000-0000-0000E3040000}"/>
    <cellStyle name="normální 63" xfId="1238" xr:uid="{00000000-0005-0000-0000-0000E4040000}"/>
    <cellStyle name="Normální 63 2" xfId="1239" xr:uid="{00000000-0005-0000-0000-0000E5040000}"/>
    <cellStyle name="Normální 630" xfId="1240" xr:uid="{00000000-0005-0000-0000-0000E6040000}"/>
    <cellStyle name="Normální 631" xfId="1241" xr:uid="{00000000-0005-0000-0000-0000E7040000}"/>
    <cellStyle name="Normální 632" xfId="1242" xr:uid="{00000000-0005-0000-0000-0000E8040000}"/>
    <cellStyle name="Normální 633" xfId="1243" xr:uid="{00000000-0005-0000-0000-0000E9040000}"/>
    <cellStyle name="Normální 634" xfId="1244" xr:uid="{00000000-0005-0000-0000-0000EA040000}"/>
    <cellStyle name="Normální 635" xfId="1245" xr:uid="{00000000-0005-0000-0000-0000EB040000}"/>
    <cellStyle name="Normální 636" xfId="1246" xr:uid="{00000000-0005-0000-0000-0000EC040000}"/>
    <cellStyle name="Normální 637" xfId="1247" xr:uid="{00000000-0005-0000-0000-0000ED040000}"/>
    <cellStyle name="Normální 638" xfId="1248" xr:uid="{00000000-0005-0000-0000-0000EE040000}"/>
    <cellStyle name="Normální 639" xfId="1249" xr:uid="{00000000-0005-0000-0000-0000EF040000}"/>
    <cellStyle name="normální 64" xfId="1250" xr:uid="{00000000-0005-0000-0000-0000F0040000}"/>
    <cellStyle name="Normální 64 2" xfId="1251" xr:uid="{00000000-0005-0000-0000-0000F1040000}"/>
    <cellStyle name="Normální 640" xfId="1252" xr:uid="{00000000-0005-0000-0000-0000F2040000}"/>
    <cellStyle name="Normální 641" xfId="1253" xr:uid="{00000000-0005-0000-0000-0000F3040000}"/>
    <cellStyle name="Normální 642" xfId="1254" xr:uid="{00000000-0005-0000-0000-0000F4040000}"/>
    <cellStyle name="Normální 643" xfId="1255" xr:uid="{00000000-0005-0000-0000-0000F5040000}"/>
    <cellStyle name="Normální 644" xfId="1256" xr:uid="{00000000-0005-0000-0000-0000F6040000}"/>
    <cellStyle name="Normální 645" xfId="1257" xr:uid="{00000000-0005-0000-0000-0000F7040000}"/>
    <cellStyle name="normální 646" xfId="1258" xr:uid="{00000000-0005-0000-0000-0000F8040000}"/>
    <cellStyle name="Normální 647" xfId="1259" xr:uid="{00000000-0005-0000-0000-0000F9040000}"/>
    <cellStyle name="Normální 648" xfId="1260" xr:uid="{00000000-0005-0000-0000-0000FA040000}"/>
    <cellStyle name="Normální 649" xfId="1261" xr:uid="{00000000-0005-0000-0000-0000FB040000}"/>
    <cellStyle name="normální 65" xfId="1262" xr:uid="{00000000-0005-0000-0000-0000FC040000}"/>
    <cellStyle name="Normální 65 2" xfId="1263" xr:uid="{00000000-0005-0000-0000-0000FD040000}"/>
    <cellStyle name="Normální 650" xfId="1264" xr:uid="{00000000-0005-0000-0000-0000FE040000}"/>
    <cellStyle name="Normální 651" xfId="1265" xr:uid="{00000000-0005-0000-0000-0000FF040000}"/>
    <cellStyle name="Normální 652" xfId="1266" xr:uid="{00000000-0005-0000-0000-000000050000}"/>
    <cellStyle name="Normální 653" xfId="1267" xr:uid="{00000000-0005-0000-0000-000001050000}"/>
    <cellStyle name="Normální 654" xfId="1268" xr:uid="{00000000-0005-0000-0000-000002050000}"/>
    <cellStyle name="Normální 655" xfId="1269" xr:uid="{00000000-0005-0000-0000-000003050000}"/>
    <cellStyle name="normální 656" xfId="1460" xr:uid="{00000000-0005-0000-0000-000004050000}"/>
    <cellStyle name="normální 66" xfId="1270" xr:uid="{00000000-0005-0000-0000-000005050000}"/>
    <cellStyle name="Normální 66 2" xfId="1271" xr:uid="{00000000-0005-0000-0000-000006050000}"/>
    <cellStyle name="normální 67" xfId="1272" xr:uid="{00000000-0005-0000-0000-000007050000}"/>
    <cellStyle name="Normální 67 2" xfId="1273" xr:uid="{00000000-0005-0000-0000-000008050000}"/>
    <cellStyle name="normální 68" xfId="1274" xr:uid="{00000000-0005-0000-0000-000009050000}"/>
    <cellStyle name="Normální 68 2" xfId="1275" xr:uid="{00000000-0005-0000-0000-00000A050000}"/>
    <cellStyle name="normální 69" xfId="1276" xr:uid="{00000000-0005-0000-0000-00000B050000}"/>
    <cellStyle name="Normální 69 2" xfId="1277" xr:uid="{00000000-0005-0000-0000-00000C050000}"/>
    <cellStyle name="normální 7" xfId="1278" xr:uid="{00000000-0005-0000-0000-00000D050000}"/>
    <cellStyle name="Normální 7 2" xfId="1279" xr:uid="{00000000-0005-0000-0000-00000E050000}"/>
    <cellStyle name="normální 7 2 2" xfId="1280" xr:uid="{00000000-0005-0000-0000-00000F050000}"/>
    <cellStyle name="normální 7 2 3" xfId="1281" xr:uid="{00000000-0005-0000-0000-000010050000}"/>
    <cellStyle name="normální 7 2 3 2" xfId="1282" xr:uid="{00000000-0005-0000-0000-000011050000}"/>
    <cellStyle name="normální 7 2 4" xfId="1283" xr:uid="{00000000-0005-0000-0000-000012050000}"/>
    <cellStyle name="normální 7 2 5" xfId="1284" xr:uid="{00000000-0005-0000-0000-000013050000}"/>
    <cellStyle name="normální 7 2 6" xfId="1285" xr:uid="{00000000-0005-0000-0000-000014050000}"/>
    <cellStyle name="normální 7 3" xfId="1286" xr:uid="{00000000-0005-0000-0000-000015050000}"/>
    <cellStyle name="normální 7 3 2" xfId="1287" xr:uid="{00000000-0005-0000-0000-000016050000}"/>
    <cellStyle name="normální 7 3 3" xfId="1288" xr:uid="{00000000-0005-0000-0000-000017050000}"/>
    <cellStyle name="normální 7 3 4" xfId="1289" xr:uid="{00000000-0005-0000-0000-000018050000}"/>
    <cellStyle name="normální 7 3 5" xfId="1290" xr:uid="{00000000-0005-0000-0000-000019050000}"/>
    <cellStyle name="normální 7 4" xfId="1291" xr:uid="{00000000-0005-0000-0000-00001A050000}"/>
    <cellStyle name="normální 7 4 2" xfId="1292" xr:uid="{00000000-0005-0000-0000-00001B050000}"/>
    <cellStyle name="normální 7 4 3" xfId="1293" xr:uid="{00000000-0005-0000-0000-00001C050000}"/>
    <cellStyle name="normální 7 5" xfId="1294" xr:uid="{00000000-0005-0000-0000-00001D050000}"/>
    <cellStyle name="normální 7 5 2" xfId="1295" xr:uid="{00000000-0005-0000-0000-00001E050000}"/>
    <cellStyle name="normální 7 6" xfId="1296" xr:uid="{00000000-0005-0000-0000-00001F050000}"/>
    <cellStyle name="normální 7 6 2" xfId="1297" xr:uid="{00000000-0005-0000-0000-000020050000}"/>
    <cellStyle name="normální 7 7" xfId="1298" xr:uid="{00000000-0005-0000-0000-000021050000}"/>
    <cellStyle name="normální 70" xfId="1299" xr:uid="{00000000-0005-0000-0000-000022050000}"/>
    <cellStyle name="Normální 70 2" xfId="1300" xr:uid="{00000000-0005-0000-0000-000023050000}"/>
    <cellStyle name="normální 71" xfId="1301" xr:uid="{00000000-0005-0000-0000-000024050000}"/>
    <cellStyle name="Normální 71 2" xfId="1302" xr:uid="{00000000-0005-0000-0000-000025050000}"/>
    <cellStyle name="Normální 72" xfId="1303" xr:uid="{00000000-0005-0000-0000-000026050000}"/>
    <cellStyle name="Normální 73" xfId="1304" xr:uid="{00000000-0005-0000-0000-000027050000}"/>
    <cellStyle name="Normální 74" xfId="1305" xr:uid="{00000000-0005-0000-0000-000028050000}"/>
    <cellStyle name="Normální 75" xfId="1306" xr:uid="{00000000-0005-0000-0000-000029050000}"/>
    <cellStyle name="Normální 76" xfId="1307" xr:uid="{00000000-0005-0000-0000-00002A050000}"/>
    <cellStyle name="Normální 77" xfId="1308" xr:uid="{00000000-0005-0000-0000-00002B050000}"/>
    <cellStyle name="Normální 78" xfId="1309" xr:uid="{00000000-0005-0000-0000-00002C050000}"/>
    <cellStyle name="Normální 79" xfId="1310" xr:uid="{00000000-0005-0000-0000-00002D050000}"/>
    <cellStyle name="normální 8" xfId="1311" xr:uid="{00000000-0005-0000-0000-00002E050000}"/>
    <cellStyle name="Normální 8 2" xfId="1312" xr:uid="{00000000-0005-0000-0000-00002F050000}"/>
    <cellStyle name="normální 8 2 2" xfId="1313" xr:uid="{00000000-0005-0000-0000-000030050000}"/>
    <cellStyle name="normální 8 2 3" xfId="1314" xr:uid="{00000000-0005-0000-0000-000031050000}"/>
    <cellStyle name="normální 8 2 3 2" xfId="1315" xr:uid="{00000000-0005-0000-0000-000032050000}"/>
    <cellStyle name="normální 8 2 4" xfId="1316" xr:uid="{00000000-0005-0000-0000-000033050000}"/>
    <cellStyle name="normální 8 2 5" xfId="1317" xr:uid="{00000000-0005-0000-0000-000034050000}"/>
    <cellStyle name="normální 8 2 6" xfId="1318" xr:uid="{00000000-0005-0000-0000-000035050000}"/>
    <cellStyle name="normální 8 3" xfId="1319" xr:uid="{00000000-0005-0000-0000-000036050000}"/>
    <cellStyle name="normální 8 3 2" xfId="1320" xr:uid="{00000000-0005-0000-0000-000037050000}"/>
    <cellStyle name="normální 8 3 3" xfId="1321" xr:uid="{00000000-0005-0000-0000-000038050000}"/>
    <cellStyle name="normální 8 3 4" xfId="1322" xr:uid="{00000000-0005-0000-0000-000039050000}"/>
    <cellStyle name="normální 8 3 5" xfId="1323" xr:uid="{00000000-0005-0000-0000-00003A050000}"/>
    <cellStyle name="normální 8 4" xfId="1324" xr:uid="{00000000-0005-0000-0000-00003B050000}"/>
    <cellStyle name="normální 8 4 2" xfId="1325" xr:uid="{00000000-0005-0000-0000-00003C050000}"/>
    <cellStyle name="normální 8 4 3" xfId="1326" xr:uid="{00000000-0005-0000-0000-00003D050000}"/>
    <cellStyle name="normální 8 5" xfId="1327" xr:uid="{00000000-0005-0000-0000-00003E050000}"/>
    <cellStyle name="normální 8 5 2" xfId="1328" xr:uid="{00000000-0005-0000-0000-00003F050000}"/>
    <cellStyle name="normální 8 6" xfId="1329" xr:uid="{00000000-0005-0000-0000-000040050000}"/>
    <cellStyle name="normální 8 7" xfId="1330" xr:uid="{00000000-0005-0000-0000-000041050000}"/>
    <cellStyle name="Normální 80" xfId="1331" xr:uid="{00000000-0005-0000-0000-000042050000}"/>
    <cellStyle name="Normální 81" xfId="1332" xr:uid="{00000000-0005-0000-0000-000043050000}"/>
    <cellStyle name="Normální 82" xfId="1333" xr:uid="{00000000-0005-0000-0000-000044050000}"/>
    <cellStyle name="Normální 83" xfId="1334" xr:uid="{00000000-0005-0000-0000-000045050000}"/>
    <cellStyle name="Normální 84" xfId="1335" xr:uid="{00000000-0005-0000-0000-000046050000}"/>
    <cellStyle name="Normální 85" xfId="1336" xr:uid="{00000000-0005-0000-0000-000047050000}"/>
    <cellStyle name="Normální 86" xfId="1337" xr:uid="{00000000-0005-0000-0000-000048050000}"/>
    <cellStyle name="Normální 87" xfId="1338" xr:uid="{00000000-0005-0000-0000-000049050000}"/>
    <cellStyle name="Normální 88" xfId="1339" xr:uid="{00000000-0005-0000-0000-00004A050000}"/>
    <cellStyle name="Normální 89" xfId="1340" xr:uid="{00000000-0005-0000-0000-00004B050000}"/>
    <cellStyle name="normální 9" xfId="1341" xr:uid="{00000000-0005-0000-0000-00004C050000}"/>
    <cellStyle name="Normální 9 10" xfId="1342" xr:uid="{00000000-0005-0000-0000-00004D050000}"/>
    <cellStyle name="normální 9 2" xfId="1343" xr:uid="{00000000-0005-0000-0000-00004E050000}"/>
    <cellStyle name="normální 9 2 2" xfId="1344" xr:uid="{00000000-0005-0000-0000-00004F050000}"/>
    <cellStyle name="normální 9 2 3" xfId="1345" xr:uid="{00000000-0005-0000-0000-000050050000}"/>
    <cellStyle name="normální 9 2 3 2" xfId="1346" xr:uid="{00000000-0005-0000-0000-000051050000}"/>
    <cellStyle name="normální 9 2 4" xfId="1347" xr:uid="{00000000-0005-0000-0000-000052050000}"/>
    <cellStyle name="normální 9 2 5" xfId="1348" xr:uid="{00000000-0005-0000-0000-000053050000}"/>
    <cellStyle name="normální 9 2 6" xfId="1349" xr:uid="{00000000-0005-0000-0000-000054050000}"/>
    <cellStyle name="normální 9 3" xfId="1350" xr:uid="{00000000-0005-0000-0000-000055050000}"/>
    <cellStyle name="normální 9 3 2" xfId="1351" xr:uid="{00000000-0005-0000-0000-000056050000}"/>
    <cellStyle name="normální 9 3 3" xfId="1352" xr:uid="{00000000-0005-0000-0000-000057050000}"/>
    <cellStyle name="normální 9 3 4" xfId="1353" xr:uid="{00000000-0005-0000-0000-000058050000}"/>
    <cellStyle name="normální 9 4" xfId="1354" xr:uid="{00000000-0005-0000-0000-000059050000}"/>
    <cellStyle name="normální 9 4 2" xfId="1355" xr:uid="{00000000-0005-0000-0000-00005A050000}"/>
    <cellStyle name="normální 9 5" xfId="1356" xr:uid="{00000000-0005-0000-0000-00005B050000}"/>
    <cellStyle name="normální 9 6" xfId="1357" xr:uid="{00000000-0005-0000-0000-00005C050000}"/>
    <cellStyle name="Normální 9 7" xfId="1358" xr:uid="{00000000-0005-0000-0000-00005D050000}"/>
    <cellStyle name="Normální 9 8" xfId="1359" xr:uid="{00000000-0005-0000-0000-00005E050000}"/>
    <cellStyle name="Normální 9 9" xfId="1360" xr:uid="{00000000-0005-0000-0000-00005F050000}"/>
    <cellStyle name="Normální 90" xfId="1361" xr:uid="{00000000-0005-0000-0000-000060050000}"/>
    <cellStyle name="Normální 91" xfId="1362" xr:uid="{00000000-0005-0000-0000-000061050000}"/>
    <cellStyle name="Normální 92" xfId="1363" xr:uid="{00000000-0005-0000-0000-000062050000}"/>
    <cellStyle name="Normální 93" xfId="1364" xr:uid="{00000000-0005-0000-0000-000063050000}"/>
    <cellStyle name="Normální 94" xfId="1365" xr:uid="{00000000-0005-0000-0000-000064050000}"/>
    <cellStyle name="Normální 95" xfId="1366" xr:uid="{00000000-0005-0000-0000-000065050000}"/>
    <cellStyle name="Normální 96" xfId="1367" xr:uid="{00000000-0005-0000-0000-000066050000}"/>
    <cellStyle name="Normální 97" xfId="1368" xr:uid="{00000000-0005-0000-0000-000067050000}"/>
    <cellStyle name="Normální 98" xfId="1369" xr:uid="{00000000-0005-0000-0000-000068050000}"/>
    <cellStyle name="Normální 99" xfId="1370" xr:uid="{00000000-0005-0000-0000-000069050000}"/>
    <cellStyle name="normální_POL.XLS" xfId="1371" xr:uid="{00000000-0005-0000-0000-00006A050000}"/>
    <cellStyle name="normální_POL.XLS 2" xfId="1372" xr:uid="{00000000-0005-0000-0000-00006B050000}"/>
    <cellStyle name="Note" xfId="1373" xr:uid="{00000000-0005-0000-0000-00006C050000}"/>
    <cellStyle name="Output" xfId="1422" xr:uid="{00000000-0005-0000-0000-00006D050000}"/>
    <cellStyle name="Podhlavička" xfId="1374" xr:uid="{00000000-0005-0000-0000-00006E050000}"/>
    <cellStyle name="Podnadpis" xfId="1375" xr:uid="{00000000-0005-0000-0000-00006F050000}"/>
    <cellStyle name="pozice" xfId="1376" xr:uid="{00000000-0005-0000-0000-000070050000}"/>
    <cellStyle name="pozice 2" xfId="1377" xr:uid="{00000000-0005-0000-0000-000071050000}"/>
    <cellStyle name="Poznámka 2" xfId="1378" xr:uid="{00000000-0005-0000-0000-000072050000}"/>
    <cellStyle name="Poznámka 2 2" xfId="1379" xr:uid="{00000000-0005-0000-0000-000073050000}"/>
    <cellStyle name="Poznámka 2 3" xfId="1380" xr:uid="{00000000-0005-0000-0000-000074050000}"/>
    <cellStyle name="Poznámka 2 4" xfId="1381" xr:uid="{00000000-0005-0000-0000-000075050000}"/>
    <cellStyle name="Poznámka 2 5" xfId="1382" xr:uid="{00000000-0005-0000-0000-000076050000}"/>
    <cellStyle name="Poznámka 2 6" xfId="1383" xr:uid="{00000000-0005-0000-0000-000077050000}"/>
    <cellStyle name="Poznámka 3" xfId="1384" xr:uid="{00000000-0005-0000-0000-000078050000}"/>
    <cellStyle name="procent 2" xfId="1385" xr:uid="{00000000-0005-0000-0000-000079050000}"/>
    <cellStyle name="procent 2 2" xfId="1386" xr:uid="{00000000-0005-0000-0000-00007A050000}"/>
    <cellStyle name="procent 2 3" xfId="1387" xr:uid="{00000000-0005-0000-0000-00007B050000}"/>
    <cellStyle name="procent 3" xfId="1388" xr:uid="{00000000-0005-0000-0000-00007C050000}"/>
    <cellStyle name="Procenta 2" xfId="1389" xr:uid="{00000000-0005-0000-0000-00007D050000}"/>
    <cellStyle name="Propojená buňka 2" xfId="1391" xr:uid="{00000000-0005-0000-0000-00007E050000}"/>
    <cellStyle name="Propojená buňka 3" xfId="1392" xr:uid="{00000000-0005-0000-0000-00007F050000}"/>
    <cellStyle name="Propojená buňka 4" xfId="1393" xr:uid="{00000000-0005-0000-0000-000080050000}"/>
    <cellStyle name="rozpočet" xfId="1394" xr:uid="{00000000-0005-0000-0000-000081050000}"/>
    <cellStyle name="SKP" xfId="1395" xr:uid="{00000000-0005-0000-0000-000082050000}"/>
    <cellStyle name="Správně 2" xfId="1397" xr:uid="{00000000-0005-0000-0000-000083050000}"/>
    <cellStyle name="Správně 3" xfId="1398" xr:uid="{00000000-0005-0000-0000-000084050000}"/>
    <cellStyle name="Správně 4" xfId="1399" xr:uid="{00000000-0005-0000-0000-000085050000}"/>
    <cellStyle name="Standard_Tabelle1" xfId="1400" xr:uid="{00000000-0005-0000-0000-000086050000}"/>
    <cellStyle name="Stín+tučně" xfId="1401" xr:uid="{00000000-0005-0000-0000-000087050000}"/>
    <cellStyle name="Stín+tučně+velké písmo" xfId="1402" xr:uid="{00000000-0005-0000-0000-000088050000}"/>
    <cellStyle name="Styl 1" xfId="1403" xr:uid="{00000000-0005-0000-0000-000089050000}"/>
    <cellStyle name="Styl 1 2" xfId="1404" xr:uid="{00000000-0005-0000-0000-00008A050000}"/>
    <cellStyle name="TableStyleLight1" xfId="1405" xr:uid="{00000000-0005-0000-0000-00008B050000}"/>
    <cellStyle name="TableStyleLight1 2" xfId="1406" xr:uid="{00000000-0005-0000-0000-00008C050000}"/>
    <cellStyle name="Text upozornění" xfId="1432" builtinId="11" customBuiltin="1"/>
    <cellStyle name="Text upozornění 2" xfId="1407" xr:uid="{00000000-0005-0000-0000-00008D050000}"/>
    <cellStyle name="Text upozornění 3" xfId="1408" xr:uid="{00000000-0005-0000-0000-00008E050000}"/>
    <cellStyle name="Text upozornění 4" xfId="1409" xr:uid="{00000000-0005-0000-0000-00008F050000}"/>
    <cellStyle name="Tučně" xfId="1412" xr:uid="{00000000-0005-0000-0000-000092050000}"/>
    <cellStyle name="TYP ŘÁDKU_4(sloupceJ-L)" xfId="1413" xr:uid="{00000000-0005-0000-0000-000093050000}"/>
    <cellStyle name="Vstup 2" xfId="1415" xr:uid="{00000000-0005-0000-0000-000094050000}"/>
    <cellStyle name="Vstup 3" xfId="1416" xr:uid="{00000000-0005-0000-0000-000095050000}"/>
    <cellStyle name="Vstup 4" xfId="1417" xr:uid="{00000000-0005-0000-0000-000096050000}"/>
    <cellStyle name="Výpočet 2" xfId="1419" xr:uid="{00000000-0005-0000-0000-000097050000}"/>
    <cellStyle name="Výpočet 3" xfId="1420" xr:uid="{00000000-0005-0000-0000-000098050000}"/>
    <cellStyle name="Výpočet 4" xfId="1421" xr:uid="{00000000-0005-0000-0000-000099050000}"/>
    <cellStyle name="Výstup 2" xfId="1423" xr:uid="{00000000-0005-0000-0000-00009A050000}"/>
    <cellStyle name="Výstup 3" xfId="1424" xr:uid="{00000000-0005-0000-0000-00009B050000}"/>
    <cellStyle name="Výstup 4" xfId="1425" xr:uid="{00000000-0005-0000-0000-00009C050000}"/>
    <cellStyle name="Vysvětlující text 2" xfId="1427" xr:uid="{00000000-0005-0000-0000-00009D050000}"/>
    <cellStyle name="Vysvětlující text 3" xfId="1428" xr:uid="{00000000-0005-0000-0000-00009E050000}"/>
    <cellStyle name="Vysvětlující text 4" xfId="1429" xr:uid="{00000000-0005-0000-0000-00009F050000}"/>
    <cellStyle name="Währung [0]_Tabelle1" xfId="1430" xr:uid="{00000000-0005-0000-0000-0000A0050000}"/>
    <cellStyle name="Währung_Tabelle1" xfId="1431" xr:uid="{00000000-0005-0000-0000-0000A1050000}"/>
    <cellStyle name="základní" xfId="1433" xr:uid="{00000000-0005-0000-0000-0000A3050000}"/>
    <cellStyle name="Zvýraznění 1 2" xfId="1435" xr:uid="{00000000-0005-0000-0000-0000A4050000}"/>
    <cellStyle name="Zvýraznění 1 3" xfId="1436" xr:uid="{00000000-0005-0000-0000-0000A5050000}"/>
    <cellStyle name="Zvýraznění 1 4" xfId="1437" xr:uid="{00000000-0005-0000-0000-0000A6050000}"/>
    <cellStyle name="Zvýraznění 2 2" xfId="1439" xr:uid="{00000000-0005-0000-0000-0000A7050000}"/>
    <cellStyle name="Zvýraznění 2 3" xfId="1440" xr:uid="{00000000-0005-0000-0000-0000A8050000}"/>
    <cellStyle name="Zvýraznění 2 4" xfId="1441" xr:uid="{00000000-0005-0000-0000-0000A9050000}"/>
    <cellStyle name="Zvýraznění 3 2" xfId="1443" xr:uid="{00000000-0005-0000-0000-0000AA050000}"/>
    <cellStyle name="Zvýraznění 3 3" xfId="1444" xr:uid="{00000000-0005-0000-0000-0000AB050000}"/>
    <cellStyle name="Zvýraznění 3 4" xfId="1445" xr:uid="{00000000-0005-0000-0000-0000AC050000}"/>
    <cellStyle name="Zvýraznění 4 2" xfId="1447" xr:uid="{00000000-0005-0000-0000-0000AD050000}"/>
    <cellStyle name="Zvýraznění 4 3" xfId="1448" xr:uid="{00000000-0005-0000-0000-0000AE050000}"/>
    <cellStyle name="Zvýraznění 4 4" xfId="1449" xr:uid="{00000000-0005-0000-0000-0000AF050000}"/>
    <cellStyle name="Zvýraznění 5 2" xfId="1451" xr:uid="{00000000-0005-0000-0000-0000B0050000}"/>
    <cellStyle name="Zvýraznění 5 3" xfId="1452" xr:uid="{00000000-0005-0000-0000-0000B1050000}"/>
    <cellStyle name="Zvýraznění 5 4" xfId="1453" xr:uid="{00000000-0005-0000-0000-0000B2050000}"/>
    <cellStyle name="Zvýraznění 6 2" xfId="1455" xr:uid="{00000000-0005-0000-0000-0000B3050000}"/>
    <cellStyle name="Zvýraznění 6 3" xfId="1456" xr:uid="{00000000-0005-0000-0000-0000B4050000}"/>
    <cellStyle name="Zvýraznění 6 4" xfId="1457" xr:uid="{00000000-0005-0000-0000-0000B5050000}"/>
    <cellStyle name="쉼표 [0]_LS '09 Selling Price_091214_CZ" xfId="1458" xr:uid="{00000000-0005-0000-0000-0000B6050000}"/>
    <cellStyle name="표준_'07년 Line-up_LGEAK_060907" xfId="1459" xr:uid="{00000000-0005-0000-0000-0000B7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838200</xdr:colOff>
      <xdr:row>119</xdr:row>
      <xdr:rowOff>123826</xdr:rowOff>
    </xdr:from>
    <xdr:to>
      <xdr:col>1</xdr:col>
      <xdr:colOff>2174539</xdr:colOff>
      <xdr:row>128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7800" y="50272951"/>
          <a:ext cx="1336339" cy="1457324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139</xdr:row>
      <xdr:rowOff>85726</xdr:rowOff>
    </xdr:from>
    <xdr:to>
      <xdr:col>1</xdr:col>
      <xdr:colOff>2276475</xdr:colOff>
      <xdr:row>149</xdr:row>
      <xdr:rowOff>32498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7725" y="53435251"/>
          <a:ext cx="2105025" cy="15660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1"/>
  <sheetViews>
    <sheetView tabSelected="1" workbookViewId="0"/>
  </sheetViews>
  <sheetFormatPr defaultRowHeight="13.2"/>
  <cols>
    <col min="7" max="7" width="19.6640625" customWidth="1"/>
  </cols>
  <sheetData>
    <row r="2" spans="1:7" ht="18" thickBot="1">
      <c r="A2" s="5" t="s">
        <v>18</v>
      </c>
      <c r="B2" s="4"/>
      <c r="C2" s="4"/>
      <c r="D2" s="4"/>
      <c r="E2" s="4"/>
      <c r="F2" s="4"/>
      <c r="G2" s="4"/>
    </row>
    <row r="3" spans="1:7">
      <c r="A3" s="159" t="s">
        <v>19</v>
      </c>
      <c r="B3" s="160"/>
      <c r="C3" s="161" t="s">
        <v>20</v>
      </c>
      <c r="D3" s="162"/>
      <c r="E3" s="162"/>
      <c r="F3" s="162"/>
      <c r="G3" s="163"/>
    </row>
    <row r="4" spans="1:7">
      <c r="A4" s="3"/>
      <c r="B4" s="2"/>
      <c r="C4" s="164"/>
      <c r="D4" s="165"/>
      <c r="E4" s="165"/>
      <c r="F4" s="165"/>
      <c r="G4" s="166"/>
    </row>
    <row r="5" spans="1:7">
      <c r="A5" s="7"/>
      <c r="B5" s="6"/>
      <c r="C5" s="167" t="s">
        <v>115</v>
      </c>
      <c r="D5" s="165"/>
      <c r="E5" s="165"/>
      <c r="F5" s="165"/>
      <c r="G5" s="166"/>
    </row>
    <row r="6" spans="1:7">
      <c r="A6" s="168" t="s">
        <v>21</v>
      </c>
      <c r="B6" s="169"/>
      <c r="C6" s="170" t="s">
        <v>22</v>
      </c>
      <c r="D6" s="171"/>
      <c r="E6" s="171"/>
      <c r="F6" s="171"/>
      <c r="G6" s="172"/>
    </row>
    <row r="7" spans="1:7">
      <c r="A7" s="7"/>
      <c r="B7" s="6"/>
      <c r="C7" s="167" t="s">
        <v>122</v>
      </c>
      <c r="D7" s="165"/>
      <c r="E7" s="165"/>
      <c r="F7" s="165"/>
      <c r="G7" s="166"/>
    </row>
    <row r="8" spans="1:7">
      <c r="A8" s="168" t="s">
        <v>23</v>
      </c>
      <c r="B8" s="169"/>
      <c r="C8" s="170" t="s">
        <v>24</v>
      </c>
      <c r="D8" s="171"/>
      <c r="E8" s="171"/>
      <c r="F8" s="171"/>
      <c r="G8" s="172"/>
    </row>
    <row r="9" spans="1:7">
      <c r="A9" s="8"/>
      <c r="B9" s="6"/>
      <c r="C9" s="167" t="s">
        <v>123</v>
      </c>
      <c r="D9" s="173"/>
      <c r="E9" s="173"/>
      <c r="F9" s="173"/>
      <c r="G9" s="174"/>
    </row>
    <row r="10" spans="1:7">
      <c r="A10" s="175" t="s">
        <v>25</v>
      </c>
      <c r="B10" s="176"/>
      <c r="C10" s="170" t="s">
        <v>116</v>
      </c>
      <c r="D10" s="171"/>
      <c r="E10" s="171"/>
      <c r="F10" s="171"/>
      <c r="G10" s="172"/>
    </row>
    <row r="11" spans="1:7">
      <c r="A11" s="175" t="s">
        <v>26</v>
      </c>
      <c r="B11" s="176"/>
      <c r="C11" s="170" t="s">
        <v>124</v>
      </c>
      <c r="D11" s="171"/>
      <c r="E11" s="171"/>
      <c r="F11" s="171"/>
      <c r="G11" s="172"/>
    </row>
    <row r="12" spans="1:7">
      <c r="A12" s="175" t="s">
        <v>27</v>
      </c>
      <c r="B12" s="176"/>
      <c r="C12" s="179"/>
      <c r="D12" s="180"/>
      <c r="E12" s="180"/>
      <c r="F12" s="180"/>
      <c r="G12" s="181"/>
    </row>
    <row r="13" spans="1:7">
      <c r="A13" s="175" t="s">
        <v>28</v>
      </c>
      <c r="B13" s="176"/>
      <c r="C13" s="179"/>
      <c r="D13" s="180"/>
      <c r="E13" s="180"/>
      <c r="F13" s="180"/>
      <c r="G13" s="181"/>
    </row>
    <row r="14" spans="1:7" ht="18" thickBot="1">
      <c r="A14" s="9" t="s">
        <v>29</v>
      </c>
      <c r="B14" s="10"/>
      <c r="C14" s="10"/>
      <c r="D14" s="10"/>
      <c r="E14" s="11"/>
      <c r="F14" s="11"/>
      <c r="G14" s="12"/>
    </row>
    <row r="15" spans="1:7" ht="13.8" thickBot="1">
      <c r="A15" s="13"/>
      <c r="B15" s="14" t="s">
        <v>30</v>
      </c>
      <c r="C15" s="15"/>
      <c r="D15" s="16"/>
      <c r="E15" s="17" t="s">
        <v>9</v>
      </c>
      <c r="F15" s="17" t="s">
        <v>10</v>
      </c>
      <c r="G15" s="18" t="s">
        <v>14</v>
      </c>
    </row>
    <row r="16" spans="1:7">
      <c r="A16" s="19"/>
      <c r="B16" s="202" t="s">
        <v>184</v>
      </c>
      <c r="C16" s="20"/>
      <c r="D16" s="182"/>
      <c r="E16" s="183"/>
      <c r="F16" s="21"/>
      <c r="G16" s="203">
        <f>'EL-G- 2NP'!G173</f>
        <v>0</v>
      </c>
    </row>
    <row r="17" spans="1:7">
      <c r="A17" s="19"/>
      <c r="B17" s="201" t="s">
        <v>185</v>
      </c>
      <c r="C17" s="24"/>
      <c r="D17" s="177"/>
      <c r="E17" s="178"/>
      <c r="F17" s="25"/>
      <c r="G17" s="203">
        <f>'EL-G-3NP'!G118</f>
        <v>0</v>
      </c>
    </row>
    <row r="18" spans="1:7">
      <c r="A18" s="19"/>
      <c r="B18" s="23" t="s">
        <v>8</v>
      </c>
      <c r="C18" s="24"/>
      <c r="D18" s="177"/>
      <c r="E18" s="178"/>
      <c r="F18" s="25"/>
      <c r="G18" s="22"/>
    </row>
    <row r="19" spans="1:7">
      <c r="A19" s="19"/>
      <c r="B19" s="23" t="s">
        <v>31</v>
      </c>
      <c r="C19" s="24"/>
      <c r="D19" s="177"/>
      <c r="E19" s="178"/>
      <c r="F19" s="25"/>
      <c r="G19" s="22"/>
    </row>
    <row r="20" spans="1:7">
      <c r="A20" s="19"/>
      <c r="B20" s="26" t="s">
        <v>32</v>
      </c>
      <c r="C20" s="24"/>
      <c r="D20" s="184"/>
      <c r="E20" s="185"/>
      <c r="F20" s="25"/>
      <c r="G20" s="22"/>
    </row>
    <row r="21" spans="1:7">
      <c r="A21" s="19"/>
      <c r="B21" s="23" t="s">
        <v>33</v>
      </c>
      <c r="C21" s="24"/>
      <c r="D21" s="177"/>
      <c r="E21" s="178"/>
      <c r="F21" s="25"/>
      <c r="G21" s="203"/>
    </row>
    <row r="22" spans="1:7">
      <c r="A22" s="19"/>
      <c r="B22" s="1" t="s">
        <v>14</v>
      </c>
      <c r="C22" s="24"/>
      <c r="D22" s="27"/>
      <c r="E22" s="28"/>
      <c r="F22" s="29"/>
      <c r="G22" s="127">
        <f>G16+G17+G18+G19+G20</f>
        <v>0</v>
      </c>
    </row>
    <row r="23" spans="1:7">
      <c r="A23" s="19"/>
      <c r="C23" s="24"/>
      <c r="D23" s="27"/>
      <c r="E23" s="28"/>
      <c r="F23" s="29"/>
      <c r="G23" s="22"/>
    </row>
    <row r="24" spans="1:7" ht="13.8" thickBot="1">
      <c r="A24" s="194"/>
      <c r="B24" s="195"/>
      <c r="C24" s="30"/>
      <c r="D24" s="31"/>
      <c r="E24" s="32"/>
      <c r="F24" s="33"/>
      <c r="G24" s="34"/>
    </row>
    <row r="25" spans="1:7">
      <c r="A25" s="35" t="s">
        <v>0</v>
      </c>
      <c r="B25" s="36"/>
      <c r="C25" s="37"/>
      <c r="D25" s="36" t="s">
        <v>1</v>
      </c>
      <c r="E25" s="36"/>
      <c r="F25" s="38" t="s">
        <v>2</v>
      </c>
      <c r="G25" s="39"/>
    </row>
    <row r="26" spans="1:7">
      <c r="A26" s="19" t="s">
        <v>34</v>
      </c>
      <c r="C26" s="98"/>
      <c r="D26" t="s">
        <v>34</v>
      </c>
      <c r="F26" s="27" t="s">
        <v>34</v>
      </c>
      <c r="G26" s="40"/>
    </row>
    <row r="27" spans="1:7">
      <c r="A27" s="19"/>
      <c r="C27" s="98"/>
      <c r="F27" s="27"/>
      <c r="G27" s="40"/>
    </row>
    <row r="28" spans="1:7">
      <c r="A28" s="196" t="s">
        <v>35</v>
      </c>
      <c r="B28" s="197"/>
      <c r="C28" s="198"/>
      <c r="D28" s="199" t="s">
        <v>35</v>
      </c>
      <c r="E28" s="198"/>
      <c r="F28" s="199" t="s">
        <v>35</v>
      </c>
      <c r="G28" s="200"/>
    </row>
    <row r="29" spans="1:7">
      <c r="A29" s="41" t="s">
        <v>3</v>
      </c>
      <c r="B29" s="42"/>
      <c r="C29" s="43"/>
      <c r="D29" s="1" t="s">
        <v>3</v>
      </c>
      <c r="E29" s="1"/>
      <c r="F29" s="44" t="s">
        <v>3</v>
      </c>
      <c r="G29" s="45"/>
    </row>
    <row r="30" spans="1:7">
      <c r="A30" s="41" t="s">
        <v>13</v>
      </c>
      <c r="B30" s="1"/>
      <c r="C30" s="43"/>
      <c r="D30" s="44" t="s">
        <v>4</v>
      </c>
      <c r="E30" s="43"/>
      <c r="F30" s="1" t="s">
        <v>4</v>
      </c>
      <c r="G30" s="45"/>
    </row>
    <row r="31" spans="1:7">
      <c r="A31" s="46" t="s">
        <v>5</v>
      </c>
      <c r="B31" s="47"/>
      <c r="C31" s="48">
        <v>21</v>
      </c>
      <c r="D31" s="47" t="s">
        <v>36</v>
      </c>
      <c r="E31" s="49"/>
      <c r="F31" s="186">
        <f>ROUND(G22,0)</f>
        <v>0</v>
      </c>
      <c r="G31" s="187"/>
    </row>
    <row r="32" spans="1:7">
      <c r="A32" s="46" t="s">
        <v>6</v>
      </c>
      <c r="B32" s="47"/>
      <c r="C32" s="48" t="e">
        <f>SazbaDPH1</f>
        <v>#REF!</v>
      </c>
      <c r="D32" s="47" t="s">
        <v>37</v>
      </c>
      <c r="E32" s="49"/>
      <c r="F32" s="186">
        <f>ROUND(F31*0.21,0)</f>
        <v>0</v>
      </c>
      <c r="G32" s="187"/>
    </row>
    <row r="33" spans="1:7">
      <c r="A33" s="46" t="s">
        <v>5</v>
      </c>
      <c r="B33" s="47"/>
      <c r="C33" s="48">
        <v>15</v>
      </c>
      <c r="D33" s="47" t="s">
        <v>37</v>
      </c>
      <c r="E33" s="49"/>
      <c r="F33" s="186">
        <v>0</v>
      </c>
      <c r="G33" s="187"/>
    </row>
    <row r="34" spans="1:7">
      <c r="A34" s="46" t="s">
        <v>6</v>
      </c>
      <c r="B34" s="47"/>
      <c r="C34" s="48" t="e">
        <f>SazbaDPH2</f>
        <v>#REF!</v>
      </c>
      <c r="D34" s="47" t="s">
        <v>37</v>
      </c>
      <c r="E34" s="49"/>
      <c r="F34" s="188">
        <v>0</v>
      </c>
      <c r="G34" s="189"/>
    </row>
    <row r="35" spans="1:7" ht="13.8" thickBot="1">
      <c r="A35" s="50"/>
      <c r="B35" s="51"/>
      <c r="C35" s="52"/>
      <c r="D35" s="51"/>
      <c r="E35" s="53"/>
      <c r="F35" s="190"/>
      <c r="G35" s="191"/>
    </row>
    <row r="36" spans="1:7" ht="16.2" thickBot="1">
      <c r="A36" s="54" t="s">
        <v>7</v>
      </c>
      <c r="B36" s="54"/>
      <c r="C36" s="55"/>
      <c r="D36" s="55"/>
      <c r="E36" s="56"/>
      <c r="F36" s="192">
        <f>SUM(F31:G35)</f>
        <v>0</v>
      </c>
      <c r="G36" s="193"/>
    </row>
    <row r="38" spans="1:7">
      <c r="A38" s="158" t="s">
        <v>38</v>
      </c>
      <c r="B38" s="158"/>
      <c r="C38" s="158"/>
      <c r="D38" s="158"/>
      <c r="E38" s="158"/>
      <c r="F38" s="158"/>
    </row>
    <row r="39" spans="1:7">
      <c r="A39" s="158"/>
      <c r="B39" s="158"/>
      <c r="C39" s="158"/>
      <c r="D39" s="158"/>
      <c r="E39" s="158"/>
      <c r="F39" s="158"/>
    </row>
    <row r="40" spans="1:7">
      <c r="A40" s="158"/>
      <c r="B40" s="158"/>
      <c r="C40" s="158"/>
      <c r="D40" s="158"/>
      <c r="E40" s="158"/>
      <c r="F40" s="158"/>
    </row>
    <row r="41" spans="1:7">
      <c r="A41" s="158"/>
      <c r="B41" s="158"/>
      <c r="C41" s="158"/>
      <c r="D41" s="158"/>
      <c r="E41" s="158"/>
      <c r="F41" s="158"/>
    </row>
    <row r="42" spans="1:7">
      <c r="A42" s="158"/>
      <c r="B42" s="158"/>
      <c r="C42" s="158"/>
      <c r="D42" s="158"/>
      <c r="E42" s="158"/>
      <c r="F42" s="158"/>
    </row>
    <row r="43" spans="1:7">
      <c r="A43" s="158"/>
      <c r="B43" s="158"/>
      <c r="C43" s="158"/>
      <c r="D43" s="158"/>
      <c r="E43" s="158"/>
      <c r="F43" s="158"/>
    </row>
    <row r="44" spans="1:7">
      <c r="A44" s="158"/>
      <c r="B44" s="158"/>
      <c r="C44" s="158"/>
      <c r="D44" s="158"/>
      <c r="E44" s="158"/>
      <c r="F44" s="158"/>
    </row>
    <row r="45" spans="1:7">
      <c r="A45" s="158"/>
      <c r="B45" s="158"/>
      <c r="C45" s="158"/>
      <c r="D45" s="158"/>
      <c r="E45" s="158"/>
      <c r="F45" s="158"/>
    </row>
    <row r="46" spans="1:7">
      <c r="A46" s="158"/>
      <c r="B46" s="158"/>
      <c r="C46" s="158"/>
      <c r="D46" s="158"/>
      <c r="E46" s="158"/>
      <c r="F46" s="158"/>
    </row>
    <row r="47" spans="1:7">
      <c r="A47" s="158"/>
      <c r="B47" s="158"/>
      <c r="C47" s="158"/>
      <c r="D47" s="158"/>
      <c r="E47" s="158"/>
      <c r="F47" s="158"/>
    </row>
    <row r="48" spans="1:7">
      <c r="A48" s="158"/>
      <c r="B48" s="158"/>
      <c r="C48" s="158"/>
      <c r="D48" s="158"/>
      <c r="E48" s="158"/>
      <c r="F48" s="158"/>
    </row>
    <row r="49" spans="1:6">
      <c r="A49" s="158"/>
      <c r="B49" s="158"/>
      <c r="C49" s="158"/>
      <c r="D49" s="158"/>
      <c r="E49" s="158"/>
      <c r="F49" s="158"/>
    </row>
    <row r="50" spans="1:6">
      <c r="A50" s="158"/>
      <c r="B50" s="158"/>
      <c r="C50" s="158"/>
      <c r="D50" s="158"/>
      <c r="E50" s="158"/>
      <c r="F50" s="158"/>
    </row>
    <row r="51" spans="1:6">
      <c r="A51" s="158"/>
      <c r="B51" s="158"/>
      <c r="C51" s="158"/>
      <c r="D51" s="158"/>
      <c r="E51" s="158"/>
      <c r="F51" s="158"/>
    </row>
  </sheetData>
  <mergeCells count="35">
    <mergeCell ref="F34:G34"/>
    <mergeCell ref="F35:G35"/>
    <mergeCell ref="F36:G36"/>
    <mergeCell ref="A24:B24"/>
    <mergeCell ref="A28:C28"/>
    <mergeCell ref="D28:E28"/>
    <mergeCell ref="F28:G28"/>
    <mergeCell ref="F31:G31"/>
    <mergeCell ref="F32:G32"/>
    <mergeCell ref="D17:E17"/>
    <mergeCell ref="D18:E18"/>
    <mergeCell ref="D19:E19"/>
    <mergeCell ref="D20:E20"/>
    <mergeCell ref="F33:G33"/>
    <mergeCell ref="A12:B12"/>
    <mergeCell ref="C12:G12"/>
    <mergeCell ref="A13:B13"/>
    <mergeCell ref="C13:G13"/>
    <mergeCell ref="D16:E16"/>
    <mergeCell ref="A38:F51"/>
    <mergeCell ref="A3:B3"/>
    <mergeCell ref="C3:G3"/>
    <mergeCell ref="C4:G4"/>
    <mergeCell ref="C5:G5"/>
    <mergeCell ref="A6:B6"/>
    <mergeCell ref="C6:G6"/>
    <mergeCell ref="C7:G7"/>
    <mergeCell ref="A8:B8"/>
    <mergeCell ref="C8:G8"/>
    <mergeCell ref="C9:G9"/>
    <mergeCell ref="A10:B10"/>
    <mergeCell ref="C10:G10"/>
    <mergeCell ref="D21:E21"/>
    <mergeCell ref="A11:B11"/>
    <mergeCell ref="C11:G1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3"/>
  <sheetViews>
    <sheetView topLeftCell="A156" workbookViewId="0"/>
  </sheetViews>
  <sheetFormatPr defaultRowHeight="13.2"/>
  <cols>
    <col min="2" max="2" width="39.109375" customWidth="1"/>
    <col min="3" max="3" width="6.5546875" customWidth="1"/>
    <col min="5" max="5" width="7.33203125" customWidth="1"/>
    <col min="7" max="7" width="13.5546875" customWidth="1"/>
  </cols>
  <sheetData>
    <row r="1" spans="1:7">
      <c r="B1" s="123" t="s">
        <v>125</v>
      </c>
    </row>
    <row r="2" spans="1:7">
      <c r="B2" s="123" t="s">
        <v>118</v>
      </c>
    </row>
    <row r="3" spans="1:7" ht="20.399999999999999">
      <c r="A3" s="57"/>
      <c r="B3" s="57" t="s">
        <v>40</v>
      </c>
      <c r="C3" s="58"/>
      <c r="D3" s="59" t="s">
        <v>41</v>
      </c>
      <c r="E3" s="59" t="s">
        <v>42</v>
      </c>
      <c r="F3" s="60" t="s">
        <v>43</v>
      </c>
      <c r="G3" s="60" t="s">
        <v>44</v>
      </c>
    </row>
    <row r="4" spans="1:7">
      <c r="A4" s="140"/>
      <c r="B4" s="141" t="s">
        <v>126</v>
      </c>
    </row>
    <row r="5" spans="1:7">
      <c r="A5" s="74"/>
      <c r="B5" s="87" t="s">
        <v>127</v>
      </c>
      <c r="C5" s="74"/>
      <c r="D5" s="74"/>
      <c r="E5" s="74"/>
      <c r="F5" s="74"/>
      <c r="G5" s="74"/>
    </row>
    <row r="6" spans="1:7" ht="84">
      <c r="A6" s="128">
        <v>1</v>
      </c>
      <c r="B6" s="62" t="s">
        <v>199</v>
      </c>
      <c r="C6" s="63"/>
      <c r="D6" s="64">
        <v>1</v>
      </c>
      <c r="E6" s="86" t="s">
        <v>11</v>
      </c>
      <c r="F6" s="64">
        <v>0</v>
      </c>
      <c r="G6" s="65">
        <f t="shared" ref="G6:G7" si="0">F6*D6</f>
        <v>0</v>
      </c>
    </row>
    <row r="7" spans="1:7">
      <c r="A7" s="133"/>
      <c r="B7" s="76" t="s">
        <v>177</v>
      </c>
      <c r="C7" s="74"/>
      <c r="D7" s="68">
        <v>1</v>
      </c>
      <c r="E7" s="68" t="s">
        <v>11</v>
      </c>
      <c r="F7" s="68">
        <v>0</v>
      </c>
      <c r="G7" s="65">
        <f t="shared" si="0"/>
        <v>0</v>
      </c>
    </row>
    <row r="8" spans="1:7">
      <c r="B8" s="101" t="s">
        <v>46</v>
      </c>
      <c r="C8" s="63"/>
      <c r="D8" s="63"/>
      <c r="E8" s="63"/>
      <c r="F8" s="63"/>
      <c r="G8" s="65"/>
    </row>
    <row r="9" spans="1:7">
      <c r="A9" s="102" t="s">
        <v>93</v>
      </c>
      <c r="B9" s="66" t="s">
        <v>45</v>
      </c>
      <c r="C9" s="63"/>
      <c r="D9" s="63">
        <v>2</v>
      </c>
      <c r="E9" s="63" t="s">
        <v>11</v>
      </c>
      <c r="F9" s="63">
        <v>0</v>
      </c>
      <c r="G9" s="65">
        <f t="shared" ref="G9:G16" si="1">F9*D9</f>
        <v>0</v>
      </c>
    </row>
    <row r="10" spans="1:7" ht="24">
      <c r="A10" s="61">
        <v>2</v>
      </c>
      <c r="B10" s="67" t="s">
        <v>170</v>
      </c>
      <c r="C10" s="63"/>
      <c r="D10" s="63">
        <v>12</v>
      </c>
      <c r="E10" s="63" t="s">
        <v>11</v>
      </c>
      <c r="F10" s="63">
        <v>0</v>
      </c>
      <c r="G10" s="65">
        <f t="shared" si="1"/>
        <v>0</v>
      </c>
    </row>
    <row r="11" spans="1:7" ht="24">
      <c r="A11" s="61">
        <v>3</v>
      </c>
      <c r="B11" s="66" t="s">
        <v>47</v>
      </c>
      <c r="C11" s="63"/>
      <c r="D11" s="63">
        <v>55</v>
      </c>
      <c r="E11" s="63" t="s">
        <v>11</v>
      </c>
      <c r="F11" s="63">
        <v>0</v>
      </c>
      <c r="G11" s="65">
        <f t="shared" si="1"/>
        <v>0</v>
      </c>
    </row>
    <row r="12" spans="1:7" ht="24">
      <c r="A12" s="61">
        <v>4</v>
      </c>
      <c r="B12" s="66" t="s">
        <v>87</v>
      </c>
      <c r="C12" s="63"/>
      <c r="D12" s="63">
        <v>12</v>
      </c>
      <c r="E12" s="63" t="s">
        <v>11</v>
      </c>
      <c r="F12" s="63">
        <v>0</v>
      </c>
      <c r="G12" s="65">
        <f t="shared" si="1"/>
        <v>0</v>
      </c>
    </row>
    <row r="13" spans="1:7" ht="24">
      <c r="A13" s="61">
        <v>5</v>
      </c>
      <c r="B13" s="66" t="s">
        <v>48</v>
      </c>
      <c r="C13" s="63"/>
      <c r="D13" s="63">
        <v>74</v>
      </c>
      <c r="E13" s="63" t="s">
        <v>11</v>
      </c>
      <c r="F13" s="63">
        <v>0</v>
      </c>
      <c r="G13" s="65">
        <f t="shared" si="1"/>
        <v>0</v>
      </c>
    </row>
    <row r="14" spans="1:7" ht="24">
      <c r="A14" s="61">
        <v>6</v>
      </c>
      <c r="B14" s="66" t="s">
        <v>119</v>
      </c>
      <c r="C14" s="63"/>
      <c r="D14" s="63">
        <v>12</v>
      </c>
      <c r="E14" s="63" t="s">
        <v>11</v>
      </c>
      <c r="F14" s="63">
        <v>0</v>
      </c>
      <c r="G14" s="65">
        <f t="shared" si="1"/>
        <v>0</v>
      </c>
    </row>
    <row r="15" spans="1:7" ht="24">
      <c r="A15" s="61">
        <v>7</v>
      </c>
      <c r="B15" s="66" t="s">
        <v>49</v>
      </c>
      <c r="C15" s="63"/>
      <c r="D15" s="63">
        <v>8</v>
      </c>
      <c r="E15" s="63" t="s">
        <v>11</v>
      </c>
      <c r="F15" s="63">
        <v>0</v>
      </c>
      <c r="G15" s="65">
        <f t="shared" si="1"/>
        <v>0</v>
      </c>
    </row>
    <row r="16" spans="1:7">
      <c r="A16" s="61">
        <v>8</v>
      </c>
      <c r="B16" s="156" t="s">
        <v>200</v>
      </c>
      <c r="D16" s="157">
        <v>1</v>
      </c>
      <c r="E16" s="63" t="s">
        <v>11</v>
      </c>
      <c r="F16" s="157">
        <v>0</v>
      </c>
      <c r="G16" s="154">
        <f t="shared" si="1"/>
        <v>0</v>
      </c>
    </row>
    <row r="17" spans="1:7" ht="24">
      <c r="A17" s="61">
        <v>9</v>
      </c>
      <c r="B17" s="66" t="s">
        <v>50</v>
      </c>
      <c r="C17" s="63"/>
      <c r="D17" s="63">
        <v>71</v>
      </c>
      <c r="E17" s="63" t="s">
        <v>11</v>
      </c>
      <c r="F17" s="63">
        <v>0</v>
      </c>
      <c r="G17" s="65">
        <f t="shared" ref="G17:G22" si="2">F17*D17</f>
        <v>0</v>
      </c>
    </row>
    <row r="18" spans="1:7" ht="24">
      <c r="A18" s="61">
        <v>10</v>
      </c>
      <c r="B18" s="66" t="s">
        <v>52</v>
      </c>
      <c r="C18" s="63"/>
      <c r="D18" s="63">
        <v>12</v>
      </c>
      <c r="E18" s="63" t="s">
        <v>11</v>
      </c>
      <c r="F18" s="63">
        <v>0</v>
      </c>
      <c r="G18" s="65">
        <f t="shared" si="2"/>
        <v>0</v>
      </c>
    </row>
    <row r="19" spans="1:7" ht="24">
      <c r="A19" s="61">
        <v>11</v>
      </c>
      <c r="B19" s="66" t="s">
        <v>51</v>
      </c>
      <c r="C19" s="63"/>
      <c r="D19" s="63">
        <v>6</v>
      </c>
      <c r="E19" s="63" t="s">
        <v>11</v>
      </c>
      <c r="F19" s="63">
        <v>0</v>
      </c>
      <c r="G19" s="65">
        <f t="shared" si="2"/>
        <v>0</v>
      </c>
    </row>
    <row r="20" spans="1:7" ht="24">
      <c r="A20" s="61">
        <v>12</v>
      </c>
      <c r="B20" s="66" t="s">
        <v>53</v>
      </c>
      <c r="C20" s="63"/>
      <c r="D20" s="63">
        <v>2</v>
      </c>
      <c r="E20" s="63" t="s">
        <v>11</v>
      </c>
      <c r="F20" s="63">
        <v>0</v>
      </c>
      <c r="G20" s="65">
        <f t="shared" si="2"/>
        <v>0</v>
      </c>
    </row>
    <row r="21" spans="1:7" ht="24">
      <c r="A21" s="61">
        <v>13</v>
      </c>
      <c r="B21" s="66" t="s">
        <v>54</v>
      </c>
      <c r="C21" s="63"/>
      <c r="D21" s="63">
        <v>2</v>
      </c>
      <c r="E21" s="63" t="s">
        <v>11</v>
      </c>
      <c r="F21" s="63">
        <v>0</v>
      </c>
      <c r="G21" s="65">
        <f t="shared" si="2"/>
        <v>0</v>
      </c>
    </row>
    <row r="22" spans="1:7" ht="24">
      <c r="A22" s="61">
        <v>14</v>
      </c>
      <c r="B22" s="66" t="s">
        <v>55</v>
      </c>
      <c r="C22" s="63"/>
      <c r="D22" s="63">
        <v>38</v>
      </c>
      <c r="E22" s="63" t="s">
        <v>11</v>
      </c>
      <c r="F22" s="63">
        <v>0</v>
      </c>
      <c r="G22" s="65">
        <f t="shared" si="2"/>
        <v>0</v>
      </c>
    </row>
    <row r="23" spans="1:7" ht="48">
      <c r="A23" s="61">
        <v>15</v>
      </c>
      <c r="B23" s="69" t="s">
        <v>92</v>
      </c>
      <c r="C23" s="63"/>
      <c r="D23" s="64">
        <v>2</v>
      </c>
      <c r="E23" s="86" t="s">
        <v>11</v>
      </c>
      <c r="F23" s="64">
        <v>0</v>
      </c>
      <c r="G23" s="65">
        <f>F23*D23</f>
        <v>0</v>
      </c>
    </row>
    <row r="24" spans="1:7">
      <c r="A24" s="61">
        <v>16</v>
      </c>
      <c r="B24" s="66"/>
      <c r="C24" s="63"/>
      <c r="D24" s="63"/>
      <c r="E24" s="63"/>
      <c r="F24" s="63"/>
      <c r="G24" s="65"/>
    </row>
    <row r="25" spans="1:7">
      <c r="A25" s="61">
        <v>17</v>
      </c>
      <c r="B25" s="122" t="s">
        <v>56</v>
      </c>
      <c r="C25" s="63"/>
      <c r="D25" s="63"/>
      <c r="E25" s="63"/>
      <c r="F25" s="63"/>
      <c r="G25" s="63"/>
    </row>
    <row r="26" spans="1:7" ht="21">
      <c r="A26" s="61">
        <v>18</v>
      </c>
      <c r="B26" s="70" t="s">
        <v>57</v>
      </c>
      <c r="C26" s="71"/>
      <c r="D26" s="71"/>
      <c r="E26" s="71"/>
      <c r="F26" s="63"/>
      <c r="G26" s="63"/>
    </row>
    <row r="27" spans="1:7">
      <c r="A27" s="61">
        <v>19</v>
      </c>
      <c r="B27" s="72" t="s">
        <v>132</v>
      </c>
      <c r="C27" s="71"/>
      <c r="D27" s="73">
        <v>40</v>
      </c>
      <c r="E27" s="73" t="s">
        <v>12</v>
      </c>
      <c r="F27" s="63">
        <v>0</v>
      </c>
      <c r="G27" s="65">
        <f t="shared" ref="G27:G30" si="3">F27*D27</f>
        <v>0</v>
      </c>
    </row>
    <row r="28" spans="1:7">
      <c r="A28" s="61">
        <v>20</v>
      </c>
      <c r="B28" s="72" t="s">
        <v>58</v>
      </c>
      <c r="C28" s="71"/>
      <c r="D28" s="73">
        <v>200</v>
      </c>
      <c r="E28" s="73" t="s">
        <v>12</v>
      </c>
      <c r="F28" s="63">
        <v>0</v>
      </c>
      <c r="G28" s="65">
        <f t="shared" si="3"/>
        <v>0</v>
      </c>
    </row>
    <row r="29" spans="1:7">
      <c r="A29" s="61">
        <v>21</v>
      </c>
      <c r="B29" s="72" t="s">
        <v>59</v>
      </c>
      <c r="C29" s="71"/>
      <c r="D29" s="73">
        <v>3500</v>
      </c>
      <c r="E29" s="73" t="s">
        <v>12</v>
      </c>
      <c r="F29" s="74">
        <v>0</v>
      </c>
      <c r="G29" s="65">
        <f t="shared" si="3"/>
        <v>0</v>
      </c>
    </row>
    <row r="30" spans="1:7">
      <c r="A30" s="61">
        <v>22</v>
      </c>
      <c r="B30" s="72" t="s">
        <v>60</v>
      </c>
      <c r="C30" s="71"/>
      <c r="D30" s="73">
        <v>4100</v>
      </c>
      <c r="E30" s="73" t="s">
        <v>12</v>
      </c>
      <c r="F30" s="74">
        <v>0</v>
      </c>
      <c r="G30" s="65">
        <f t="shared" si="3"/>
        <v>0</v>
      </c>
    </row>
    <row r="31" spans="1:7">
      <c r="A31" s="61">
        <v>23</v>
      </c>
      <c r="B31" s="72" t="s">
        <v>61</v>
      </c>
      <c r="C31" s="71"/>
      <c r="D31" s="73">
        <v>500</v>
      </c>
      <c r="E31" s="73" t="s">
        <v>12</v>
      </c>
      <c r="F31" s="63">
        <v>0</v>
      </c>
      <c r="G31" s="65">
        <f>F31*D31</f>
        <v>0</v>
      </c>
    </row>
    <row r="32" spans="1:7">
      <c r="A32" s="61">
        <v>24</v>
      </c>
      <c r="B32" s="72" t="s">
        <v>63</v>
      </c>
      <c r="C32" s="71"/>
      <c r="D32" s="73">
        <v>200</v>
      </c>
      <c r="E32" s="73" t="s">
        <v>12</v>
      </c>
      <c r="F32" s="63">
        <v>0</v>
      </c>
      <c r="G32" s="65">
        <f>F32*D32</f>
        <v>0</v>
      </c>
    </row>
    <row r="33" spans="1:7">
      <c r="A33" s="61">
        <v>25</v>
      </c>
      <c r="B33" s="72" t="s">
        <v>62</v>
      </c>
      <c r="C33" s="71"/>
      <c r="D33" s="73">
        <v>200</v>
      </c>
      <c r="E33" s="73" t="s">
        <v>12</v>
      </c>
      <c r="F33" s="63">
        <v>0</v>
      </c>
      <c r="G33" s="65">
        <f>F33*D33</f>
        <v>0</v>
      </c>
    </row>
    <row r="34" spans="1:7">
      <c r="A34" s="61">
        <v>26</v>
      </c>
      <c r="B34" s="72" t="s">
        <v>64</v>
      </c>
      <c r="C34" s="71"/>
      <c r="D34" s="73">
        <v>100</v>
      </c>
      <c r="E34" s="73" t="s">
        <v>12</v>
      </c>
      <c r="F34" s="63">
        <v>0</v>
      </c>
      <c r="G34" s="65">
        <f>F34*D34</f>
        <v>0</v>
      </c>
    </row>
    <row r="35" spans="1:7">
      <c r="A35" s="61">
        <v>27</v>
      </c>
      <c r="B35" s="72" t="s">
        <v>178</v>
      </c>
      <c r="C35" s="68"/>
      <c r="D35" s="68">
        <v>50</v>
      </c>
      <c r="E35" s="93" t="s">
        <v>12</v>
      </c>
      <c r="F35" s="95">
        <v>0</v>
      </c>
      <c r="G35" s="96">
        <f>F35*D35</f>
        <v>0</v>
      </c>
    </row>
    <row r="36" spans="1:7">
      <c r="A36" s="61">
        <v>28</v>
      </c>
      <c r="B36" s="68"/>
      <c r="C36" s="68"/>
      <c r="D36" s="68"/>
      <c r="E36" s="93"/>
      <c r="F36" s="95"/>
      <c r="G36" s="96"/>
    </row>
    <row r="37" spans="1:7">
      <c r="A37" s="61">
        <v>29</v>
      </c>
      <c r="B37" s="67" t="s">
        <v>86</v>
      </c>
      <c r="C37" s="68"/>
      <c r="D37" s="68">
        <v>600</v>
      </c>
      <c r="E37" s="68" t="s">
        <v>12</v>
      </c>
      <c r="F37" s="63">
        <v>0</v>
      </c>
      <c r="G37" s="65">
        <f t="shared" ref="G37" si="4">F37*D37</f>
        <v>0</v>
      </c>
    </row>
    <row r="38" spans="1:7">
      <c r="A38" s="61">
        <v>30</v>
      </c>
      <c r="B38" s="67" t="s">
        <v>65</v>
      </c>
      <c r="C38" s="68"/>
      <c r="D38" s="68">
        <v>1500</v>
      </c>
      <c r="E38" s="68" t="s">
        <v>12</v>
      </c>
      <c r="F38" s="63">
        <v>0</v>
      </c>
      <c r="G38" s="65">
        <f>F38*D38</f>
        <v>0</v>
      </c>
    </row>
    <row r="39" spans="1:7">
      <c r="A39" s="61">
        <v>31</v>
      </c>
      <c r="B39" s="67" t="s">
        <v>66</v>
      </c>
      <c r="C39" s="68"/>
      <c r="D39" s="68">
        <v>100</v>
      </c>
      <c r="E39" s="68" t="s">
        <v>12</v>
      </c>
      <c r="F39" s="63">
        <v>0</v>
      </c>
      <c r="G39" s="65">
        <f>F39*D39</f>
        <v>0</v>
      </c>
    </row>
    <row r="40" spans="1:7">
      <c r="A40" s="61">
        <v>32</v>
      </c>
      <c r="B40" s="67" t="s">
        <v>133</v>
      </c>
      <c r="C40" s="68"/>
      <c r="D40" s="68">
        <v>200</v>
      </c>
      <c r="E40" s="68" t="s">
        <v>12</v>
      </c>
      <c r="F40" s="68">
        <v>0</v>
      </c>
      <c r="G40" s="65">
        <f>F40*D40</f>
        <v>0</v>
      </c>
    </row>
    <row r="41" spans="1:7">
      <c r="A41" s="61">
        <v>33</v>
      </c>
      <c r="B41" s="67" t="s">
        <v>114</v>
      </c>
      <c r="C41" s="68"/>
      <c r="D41" s="68">
        <f>SUM(D27:D40)</f>
        <v>11290</v>
      </c>
      <c r="E41" s="68" t="s">
        <v>12</v>
      </c>
      <c r="F41" s="63">
        <v>0</v>
      </c>
      <c r="G41" s="65">
        <f>F41*D41</f>
        <v>0</v>
      </c>
    </row>
    <row r="42" spans="1:7">
      <c r="A42" s="61">
        <v>34</v>
      </c>
    </row>
    <row r="43" spans="1:7" ht="13.8">
      <c r="A43" s="61">
        <v>35</v>
      </c>
      <c r="B43" s="104" t="s">
        <v>89</v>
      </c>
      <c r="C43" s="105"/>
      <c r="D43" s="99"/>
      <c r="E43" s="100"/>
      <c r="F43" s="100"/>
      <c r="G43" s="65"/>
    </row>
    <row r="44" spans="1:7" ht="60">
      <c r="A44" s="61">
        <v>36</v>
      </c>
      <c r="B44" s="106" t="s">
        <v>179</v>
      </c>
      <c r="C44" s="107"/>
      <c r="D44" s="90"/>
      <c r="E44" s="95"/>
      <c r="F44" s="68"/>
      <c r="G44" s="65"/>
    </row>
    <row r="45" spans="1:7">
      <c r="A45" s="61">
        <v>37</v>
      </c>
      <c r="B45" s="107" t="s">
        <v>91</v>
      </c>
      <c r="C45" s="68"/>
      <c r="D45" s="90">
        <v>20</v>
      </c>
      <c r="E45" s="107" t="s">
        <v>12</v>
      </c>
      <c r="F45" s="94">
        <v>0</v>
      </c>
      <c r="G45" s="65">
        <f>F45*D45</f>
        <v>0</v>
      </c>
    </row>
    <row r="46" spans="1:7">
      <c r="A46" s="61">
        <v>38</v>
      </c>
      <c r="B46" s="107" t="s">
        <v>39</v>
      </c>
      <c r="C46" s="68"/>
      <c r="D46" s="90">
        <v>40</v>
      </c>
      <c r="E46" s="107" t="s">
        <v>12</v>
      </c>
      <c r="F46" s="94">
        <v>0</v>
      </c>
      <c r="G46" s="65">
        <f>F46*D46</f>
        <v>0</v>
      </c>
    </row>
    <row r="47" spans="1:7">
      <c r="A47" s="61">
        <v>39</v>
      </c>
      <c r="B47" s="107" t="s">
        <v>120</v>
      </c>
      <c r="C47" s="118"/>
      <c r="D47" s="97">
        <v>30</v>
      </c>
      <c r="E47" s="118" t="s">
        <v>12</v>
      </c>
      <c r="F47" s="118">
        <v>0</v>
      </c>
      <c r="G47" s="65">
        <f>F47*D47</f>
        <v>0</v>
      </c>
    </row>
    <row r="48" spans="1:7" ht="24">
      <c r="A48" s="61">
        <v>40</v>
      </c>
      <c r="B48" s="108" t="s">
        <v>210</v>
      </c>
      <c r="C48" s="68"/>
      <c r="D48" s="109">
        <v>60</v>
      </c>
      <c r="E48" s="110" t="s">
        <v>12</v>
      </c>
      <c r="F48" s="115">
        <v>0</v>
      </c>
      <c r="G48" s="65">
        <f t="shared" ref="G48:G49" si="5">F48*D48</f>
        <v>0</v>
      </c>
    </row>
    <row r="49" spans="1:7">
      <c r="A49" s="61">
        <v>41</v>
      </c>
      <c r="B49" s="111" t="s">
        <v>16</v>
      </c>
      <c r="C49" s="68"/>
      <c r="D49" s="68">
        <v>2</v>
      </c>
      <c r="E49" s="112" t="s">
        <v>12</v>
      </c>
      <c r="F49" s="116">
        <v>0</v>
      </c>
      <c r="G49" s="65">
        <f t="shared" si="5"/>
        <v>0</v>
      </c>
    </row>
    <row r="50" spans="1:7">
      <c r="A50" s="61">
        <v>42</v>
      </c>
      <c r="B50" s="111" t="s">
        <v>17</v>
      </c>
      <c r="C50" s="93"/>
      <c r="D50" s="68">
        <v>15</v>
      </c>
      <c r="E50" s="68" t="s">
        <v>11</v>
      </c>
      <c r="F50" s="116">
        <v>0</v>
      </c>
      <c r="G50" s="65">
        <f>F50*D50</f>
        <v>0</v>
      </c>
    </row>
    <row r="51" spans="1:7">
      <c r="A51" s="61">
        <v>43</v>
      </c>
      <c r="B51" s="68" t="s">
        <v>94</v>
      </c>
      <c r="C51" s="68"/>
      <c r="D51" s="68"/>
      <c r="E51" s="68"/>
      <c r="F51" s="117"/>
      <c r="G51" s="65"/>
    </row>
    <row r="52" spans="1:7">
      <c r="A52" s="61">
        <v>44</v>
      </c>
      <c r="B52" s="68" t="s">
        <v>15</v>
      </c>
      <c r="C52" s="68"/>
      <c r="D52" s="68"/>
      <c r="E52" s="68"/>
      <c r="F52" s="117"/>
      <c r="G52" s="65"/>
    </row>
    <row r="53" spans="1:7" ht="24">
      <c r="A53" s="61">
        <v>45</v>
      </c>
      <c r="B53" s="113" t="s">
        <v>197</v>
      </c>
      <c r="C53" s="114"/>
      <c r="D53" s="125">
        <v>6</v>
      </c>
      <c r="E53" s="124" t="s">
        <v>11</v>
      </c>
      <c r="F53" s="126">
        <v>0</v>
      </c>
      <c r="G53" s="126">
        <f>PRODUCT(D53,F53)</f>
        <v>0</v>
      </c>
    </row>
    <row r="54" spans="1:7">
      <c r="A54" s="61">
        <v>46</v>
      </c>
      <c r="B54" s="63" t="s">
        <v>69</v>
      </c>
      <c r="C54" s="63"/>
      <c r="D54" s="63">
        <v>1</v>
      </c>
      <c r="E54" s="63" t="s">
        <v>11</v>
      </c>
      <c r="F54" s="63">
        <v>0</v>
      </c>
      <c r="G54" s="65">
        <f t="shared" ref="G54:G62" si="6">F54*D54</f>
        <v>0</v>
      </c>
    </row>
    <row r="55" spans="1:7">
      <c r="A55" s="61">
        <v>47</v>
      </c>
      <c r="B55" s="69" t="s">
        <v>198</v>
      </c>
      <c r="C55" s="68"/>
      <c r="D55" s="68">
        <v>15</v>
      </c>
      <c r="E55" s="68" t="s">
        <v>11</v>
      </c>
      <c r="F55" s="68">
        <v>0</v>
      </c>
      <c r="G55" s="65">
        <f t="shared" si="6"/>
        <v>0</v>
      </c>
    </row>
    <row r="56" spans="1:7" ht="24">
      <c r="A56" s="61">
        <v>48</v>
      </c>
      <c r="B56" s="69" t="s">
        <v>95</v>
      </c>
      <c r="C56" s="68"/>
      <c r="D56" s="68">
        <v>58</v>
      </c>
      <c r="E56" s="68" t="s">
        <v>11</v>
      </c>
      <c r="F56" s="68">
        <v>0</v>
      </c>
      <c r="G56" s="65">
        <f t="shared" si="6"/>
        <v>0</v>
      </c>
    </row>
    <row r="57" spans="1:7">
      <c r="A57" s="61">
        <v>49</v>
      </c>
      <c r="B57" s="69" t="s">
        <v>96</v>
      </c>
      <c r="C57" s="68"/>
      <c r="D57" s="68">
        <v>20</v>
      </c>
      <c r="E57" s="68" t="s">
        <v>11</v>
      </c>
      <c r="F57" s="68">
        <v>0</v>
      </c>
      <c r="G57" s="65">
        <f t="shared" si="6"/>
        <v>0</v>
      </c>
    </row>
    <row r="58" spans="1:7" ht="24">
      <c r="A58" s="61">
        <v>50</v>
      </c>
      <c r="B58" s="69" t="s">
        <v>97</v>
      </c>
      <c r="C58" s="68"/>
      <c r="D58" s="68">
        <v>35</v>
      </c>
      <c r="E58" s="68" t="s">
        <v>11</v>
      </c>
      <c r="F58" s="68">
        <v>0</v>
      </c>
      <c r="G58" s="65">
        <f t="shared" si="6"/>
        <v>0</v>
      </c>
    </row>
    <row r="59" spans="1:7" ht="24">
      <c r="A59" s="61">
        <v>51</v>
      </c>
      <c r="B59" s="69" t="s">
        <v>98</v>
      </c>
      <c r="C59" s="68"/>
      <c r="D59" s="68">
        <v>20</v>
      </c>
      <c r="E59" s="68" t="s">
        <v>11</v>
      </c>
      <c r="F59" s="68">
        <v>0</v>
      </c>
      <c r="G59" s="65">
        <f t="shared" si="6"/>
        <v>0</v>
      </c>
    </row>
    <row r="60" spans="1:7">
      <c r="A60" s="61">
        <v>52</v>
      </c>
      <c r="B60" s="69" t="s">
        <v>99</v>
      </c>
      <c r="C60" s="63"/>
      <c r="D60" s="63">
        <v>22</v>
      </c>
      <c r="E60" s="68" t="s">
        <v>11</v>
      </c>
      <c r="F60" s="63">
        <v>0</v>
      </c>
      <c r="G60" s="65">
        <f t="shared" si="6"/>
        <v>0</v>
      </c>
    </row>
    <row r="61" spans="1:7">
      <c r="A61" s="61">
        <v>53</v>
      </c>
      <c r="B61" s="68" t="s">
        <v>100</v>
      </c>
      <c r="C61" s="68"/>
      <c r="D61" s="68">
        <v>15</v>
      </c>
      <c r="E61" s="68" t="s">
        <v>11</v>
      </c>
      <c r="F61" s="68">
        <v>0</v>
      </c>
      <c r="G61" s="65">
        <f t="shared" si="6"/>
        <v>0</v>
      </c>
    </row>
    <row r="62" spans="1:7" ht="24">
      <c r="A62" s="61">
        <v>54</v>
      </c>
      <c r="B62" s="69" t="s">
        <v>192</v>
      </c>
      <c r="D62" s="153">
        <v>4</v>
      </c>
      <c r="E62" s="153" t="s">
        <v>11</v>
      </c>
      <c r="F62" s="153">
        <v>0</v>
      </c>
      <c r="G62" s="154">
        <f t="shared" si="6"/>
        <v>0</v>
      </c>
    </row>
    <row r="63" spans="1:7" ht="24">
      <c r="A63" s="61">
        <v>55</v>
      </c>
      <c r="B63" s="67" t="s">
        <v>101</v>
      </c>
      <c r="C63" s="68"/>
      <c r="D63" s="68">
        <v>58</v>
      </c>
      <c r="E63" s="68" t="s">
        <v>11</v>
      </c>
      <c r="F63" s="68">
        <v>0</v>
      </c>
      <c r="G63" s="65">
        <f t="shared" ref="G63:G67" si="7">F63*D63</f>
        <v>0</v>
      </c>
    </row>
    <row r="64" spans="1:7">
      <c r="A64" s="61">
        <v>56</v>
      </c>
      <c r="B64" s="67" t="s">
        <v>102</v>
      </c>
      <c r="C64" s="68"/>
      <c r="D64" s="68">
        <v>40</v>
      </c>
      <c r="E64" s="68" t="s">
        <v>11</v>
      </c>
      <c r="F64" s="68">
        <v>0</v>
      </c>
      <c r="G64" s="65">
        <f t="shared" si="7"/>
        <v>0</v>
      </c>
    </row>
    <row r="65" spans="1:7">
      <c r="A65" s="61">
        <v>57</v>
      </c>
      <c r="B65" s="67" t="s">
        <v>103</v>
      </c>
      <c r="C65" s="68"/>
      <c r="D65" s="68">
        <v>2</v>
      </c>
      <c r="E65" s="68" t="s">
        <v>11</v>
      </c>
      <c r="F65" s="68">
        <v>0</v>
      </c>
      <c r="G65" s="65">
        <f t="shared" si="7"/>
        <v>0</v>
      </c>
    </row>
    <row r="66" spans="1:7" ht="24">
      <c r="A66" s="61">
        <v>58</v>
      </c>
      <c r="B66" s="67" t="s">
        <v>134</v>
      </c>
      <c r="C66" s="63"/>
      <c r="D66" s="63">
        <v>18</v>
      </c>
      <c r="E66" s="68" t="s">
        <v>11</v>
      </c>
      <c r="F66" s="63">
        <v>0</v>
      </c>
      <c r="G66" s="65">
        <f t="shared" si="7"/>
        <v>0</v>
      </c>
    </row>
    <row r="67" spans="1:7">
      <c r="A67" s="61">
        <v>59</v>
      </c>
      <c r="B67" s="67" t="s">
        <v>104</v>
      </c>
      <c r="C67" s="68"/>
      <c r="D67" s="68">
        <v>100</v>
      </c>
      <c r="E67" s="68" t="s">
        <v>11</v>
      </c>
      <c r="F67" s="68">
        <v>0</v>
      </c>
      <c r="G67" s="68">
        <f t="shared" si="7"/>
        <v>0</v>
      </c>
    </row>
    <row r="68" spans="1:7" ht="13.8">
      <c r="A68" s="61">
        <v>60</v>
      </c>
      <c r="B68" s="103" t="s">
        <v>67</v>
      </c>
      <c r="C68" s="63"/>
      <c r="D68" s="63"/>
      <c r="E68" s="63"/>
      <c r="F68" s="63"/>
      <c r="G68" s="65"/>
    </row>
    <row r="69" spans="1:7" ht="24">
      <c r="A69" s="61">
        <v>61</v>
      </c>
      <c r="B69" s="75" t="s">
        <v>68</v>
      </c>
      <c r="C69" s="63"/>
      <c r="D69" s="63"/>
      <c r="E69" s="63"/>
      <c r="F69" s="63"/>
      <c r="G69" s="65"/>
    </row>
    <row r="70" spans="1:7">
      <c r="A70" s="61">
        <v>62</v>
      </c>
      <c r="B70" s="68" t="s">
        <v>88</v>
      </c>
      <c r="C70" s="68"/>
      <c r="D70" s="68">
        <f>SUM(D71:D85)</f>
        <v>138</v>
      </c>
      <c r="E70" s="68" t="s">
        <v>11</v>
      </c>
      <c r="F70" s="68">
        <v>0</v>
      </c>
      <c r="G70" s="65">
        <f t="shared" ref="G70:G85" si="8">F70*D70</f>
        <v>0</v>
      </c>
    </row>
    <row r="71" spans="1:7">
      <c r="A71" s="61">
        <v>63</v>
      </c>
      <c r="B71" s="69" t="s">
        <v>136</v>
      </c>
      <c r="C71" s="146" t="s">
        <v>137</v>
      </c>
      <c r="D71" s="68">
        <v>2</v>
      </c>
      <c r="E71" s="68" t="s">
        <v>11</v>
      </c>
      <c r="F71" s="68">
        <v>0</v>
      </c>
      <c r="G71" s="65">
        <f t="shared" si="8"/>
        <v>0</v>
      </c>
    </row>
    <row r="72" spans="1:7">
      <c r="A72" s="61">
        <v>64</v>
      </c>
      <c r="B72" s="68" t="s">
        <v>148</v>
      </c>
      <c r="C72" s="146" t="s">
        <v>138</v>
      </c>
      <c r="D72" s="68">
        <v>20</v>
      </c>
      <c r="E72" s="68" t="s">
        <v>11</v>
      </c>
      <c r="F72" s="68">
        <v>0</v>
      </c>
      <c r="G72" s="65">
        <f t="shared" si="8"/>
        <v>0</v>
      </c>
    </row>
    <row r="73" spans="1:7">
      <c r="A73" s="61">
        <v>65</v>
      </c>
      <c r="B73" s="68" t="s">
        <v>149</v>
      </c>
      <c r="C73" s="146" t="s">
        <v>139</v>
      </c>
      <c r="D73" s="68">
        <v>2</v>
      </c>
      <c r="E73" s="68" t="s">
        <v>11</v>
      </c>
      <c r="F73" s="68">
        <v>0</v>
      </c>
      <c r="G73" s="65">
        <f t="shared" si="8"/>
        <v>0</v>
      </c>
    </row>
    <row r="74" spans="1:7">
      <c r="A74" s="61">
        <v>66</v>
      </c>
      <c r="B74" s="68" t="s">
        <v>160</v>
      </c>
      <c r="C74" s="146" t="s">
        <v>159</v>
      </c>
      <c r="D74" s="68">
        <v>2</v>
      </c>
      <c r="E74" s="68" t="s">
        <v>11</v>
      </c>
      <c r="F74" s="68">
        <v>0</v>
      </c>
      <c r="G74" s="65">
        <f t="shared" si="8"/>
        <v>0</v>
      </c>
    </row>
    <row r="75" spans="1:7">
      <c r="A75" s="61">
        <v>67</v>
      </c>
      <c r="B75" s="69" t="s">
        <v>150</v>
      </c>
      <c r="C75" s="146" t="s">
        <v>140</v>
      </c>
      <c r="D75" s="68">
        <v>4</v>
      </c>
      <c r="E75" s="68" t="s">
        <v>11</v>
      </c>
      <c r="F75" s="68">
        <v>0</v>
      </c>
      <c r="G75" s="65">
        <f t="shared" si="8"/>
        <v>0</v>
      </c>
    </row>
    <row r="76" spans="1:7">
      <c r="A76" s="61">
        <v>68</v>
      </c>
      <c r="B76" s="68" t="s">
        <v>151</v>
      </c>
      <c r="C76" s="146" t="s">
        <v>141</v>
      </c>
      <c r="D76" s="68">
        <v>3</v>
      </c>
      <c r="E76" s="68" t="s">
        <v>11</v>
      </c>
      <c r="F76" s="68">
        <v>0</v>
      </c>
      <c r="G76" s="65">
        <f t="shared" si="8"/>
        <v>0</v>
      </c>
    </row>
    <row r="77" spans="1:7">
      <c r="A77" s="61">
        <v>69</v>
      </c>
      <c r="B77" s="68" t="s">
        <v>152</v>
      </c>
      <c r="C77" s="146" t="s">
        <v>142</v>
      </c>
      <c r="D77" s="68">
        <v>0</v>
      </c>
      <c r="E77" s="68" t="s">
        <v>11</v>
      </c>
      <c r="F77" s="68"/>
      <c r="G77" s="65">
        <f t="shared" si="8"/>
        <v>0</v>
      </c>
    </row>
    <row r="78" spans="1:7">
      <c r="A78" s="61">
        <v>70</v>
      </c>
      <c r="B78" s="68" t="s">
        <v>153</v>
      </c>
      <c r="C78" s="146" t="s">
        <v>186</v>
      </c>
      <c r="D78" s="68">
        <v>22</v>
      </c>
      <c r="E78" s="68" t="s">
        <v>11</v>
      </c>
      <c r="F78" s="68">
        <v>0</v>
      </c>
      <c r="G78" s="65">
        <f t="shared" si="8"/>
        <v>0</v>
      </c>
    </row>
    <row r="79" spans="1:7">
      <c r="A79" s="61">
        <v>71</v>
      </c>
      <c r="B79" s="68" t="s">
        <v>191</v>
      </c>
      <c r="C79" s="146" t="s">
        <v>188</v>
      </c>
      <c r="D79" s="68">
        <v>14</v>
      </c>
      <c r="E79" s="68" t="s">
        <v>11</v>
      </c>
      <c r="F79" s="68">
        <v>0</v>
      </c>
      <c r="G79" s="65">
        <f t="shared" si="8"/>
        <v>0</v>
      </c>
    </row>
    <row r="80" spans="1:7">
      <c r="A80" s="61">
        <v>72</v>
      </c>
      <c r="B80" s="68" t="s">
        <v>190</v>
      </c>
      <c r="C80" s="146" t="s">
        <v>189</v>
      </c>
      <c r="D80" s="68">
        <v>28</v>
      </c>
      <c r="E80" s="68" t="s">
        <v>11</v>
      </c>
      <c r="F80" s="68">
        <v>0</v>
      </c>
      <c r="G80" s="65">
        <f t="shared" si="8"/>
        <v>0</v>
      </c>
    </row>
    <row r="81" spans="1:7">
      <c r="A81" s="61">
        <v>73</v>
      </c>
      <c r="B81" s="68" t="s">
        <v>154</v>
      </c>
      <c r="C81" s="146" t="s">
        <v>143</v>
      </c>
      <c r="D81" s="68">
        <v>6</v>
      </c>
      <c r="E81" s="68" t="s">
        <v>11</v>
      </c>
      <c r="F81" s="68">
        <v>0</v>
      </c>
      <c r="G81" s="65">
        <f t="shared" si="8"/>
        <v>0</v>
      </c>
    </row>
    <row r="82" spans="1:7">
      <c r="A82" s="61">
        <v>74</v>
      </c>
      <c r="B82" s="68" t="s">
        <v>155</v>
      </c>
      <c r="C82" s="146" t="s">
        <v>144</v>
      </c>
      <c r="D82" s="68">
        <v>8</v>
      </c>
      <c r="E82" s="68" t="s">
        <v>11</v>
      </c>
      <c r="F82" s="68">
        <v>0</v>
      </c>
      <c r="G82" s="65">
        <f t="shared" si="8"/>
        <v>0</v>
      </c>
    </row>
    <row r="83" spans="1:7">
      <c r="A83" s="61">
        <v>75</v>
      </c>
      <c r="B83" s="68" t="s">
        <v>156</v>
      </c>
      <c r="C83" s="146" t="s">
        <v>145</v>
      </c>
      <c r="D83" s="68">
        <v>1</v>
      </c>
      <c r="E83" s="68" t="s">
        <v>11</v>
      </c>
      <c r="F83" s="68">
        <v>0</v>
      </c>
      <c r="G83" s="65">
        <f t="shared" si="8"/>
        <v>0</v>
      </c>
    </row>
    <row r="84" spans="1:7">
      <c r="A84" s="61">
        <v>76</v>
      </c>
      <c r="B84" s="68" t="s">
        <v>157</v>
      </c>
      <c r="C84" s="146" t="s">
        <v>146</v>
      </c>
      <c r="D84" s="68">
        <v>23</v>
      </c>
      <c r="E84" s="68" t="s">
        <v>11</v>
      </c>
      <c r="F84" s="68">
        <v>0</v>
      </c>
      <c r="G84" s="65">
        <f t="shared" si="8"/>
        <v>0</v>
      </c>
    </row>
    <row r="85" spans="1:7">
      <c r="B85" s="68" t="s">
        <v>158</v>
      </c>
      <c r="C85" s="146" t="s">
        <v>147</v>
      </c>
      <c r="D85" s="68">
        <v>3</v>
      </c>
      <c r="E85" s="68" t="s">
        <v>11</v>
      </c>
      <c r="F85" s="68">
        <v>0</v>
      </c>
      <c r="G85" s="65">
        <f t="shared" si="8"/>
        <v>0</v>
      </c>
    </row>
    <row r="86" spans="1:7">
      <c r="A86" s="61">
        <v>86</v>
      </c>
      <c r="B86" s="135" t="s">
        <v>106</v>
      </c>
      <c r="C86" s="74"/>
      <c r="D86" s="74"/>
      <c r="E86" s="74"/>
      <c r="F86" s="74"/>
      <c r="G86" s="74"/>
    </row>
    <row r="87" spans="1:7">
      <c r="A87" s="61">
        <v>87</v>
      </c>
      <c r="B87" s="63" t="s">
        <v>90</v>
      </c>
      <c r="C87" s="63"/>
      <c r="D87" s="63">
        <v>22</v>
      </c>
      <c r="E87" s="63" t="s">
        <v>11</v>
      </c>
      <c r="F87" s="63">
        <v>0</v>
      </c>
      <c r="G87" s="65">
        <f>F87*D87</f>
        <v>0</v>
      </c>
    </row>
    <row r="88" spans="1:7">
      <c r="A88" s="61">
        <v>88</v>
      </c>
      <c r="B88" s="63" t="s">
        <v>70</v>
      </c>
      <c r="C88" s="63"/>
      <c r="D88" s="63">
        <v>1</v>
      </c>
      <c r="E88" s="63" t="s">
        <v>11</v>
      </c>
      <c r="F88" s="63">
        <v>0</v>
      </c>
      <c r="G88" s="65">
        <f>F88*D88</f>
        <v>0</v>
      </c>
    </row>
    <row r="89" spans="1:7">
      <c r="A89" s="61">
        <v>89</v>
      </c>
      <c r="B89" s="69" t="s">
        <v>107</v>
      </c>
      <c r="C89" s="63"/>
      <c r="D89" s="63">
        <v>200</v>
      </c>
      <c r="E89" s="63" t="s">
        <v>11</v>
      </c>
      <c r="F89" s="63">
        <v>0</v>
      </c>
      <c r="G89" s="65">
        <f t="shared" ref="G89:G92" si="9">F89*D89</f>
        <v>0</v>
      </c>
    </row>
    <row r="90" spans="1:7">
      <c r="A90" s="61">
        <v>90</v>
      </c>
      <c r="B90" s="69" t="s">
        <v>108</v>
      </c>
      <c r="C90" s="68"/>
      <c r="D90" s="63">
        <v>20</v>
      </c>
      <c r="E90" s="63" t="s">
        <v>11</v>
      </c>
      <c r="F90" s="68">
        <v>0</v>
      </c>
      <c r="G90" s="65">
        <f t="shared" si="9"/>
        <v>0</v>
      </c>
    </row>
    <row r="91" spans="1:7">
      <c r="A91" s="61">
        <v>91</v>
      </c>
      <c r="B91" s="69" t="s">
        <v>161</v>
      </c>
      <c r="C91" s="68"/>
      <c r="D91" s="63">
        <v>6</v>
      </c>
      <c r="E91" s="63" t="s">
        <v>11</v>
      </c>
      <c r="F91" s="68">
        <v>0</v>
      </c>
      <c r="G91" s="65">
        <f t="shared" si="9"/>
        <v>0</v>
      </c>
    </row>
    <row r="92" spans="1:7" ht="24">
      <c r="A92" s="61">
        <v>92</v>
      </c>
      <c r="B92" s="67" t="s">
        <v>109</v>
      </c>
      <c r="C92" s="68"/>
      <c r="D92" s="68">
        <v>80</v>
      </c>
      <c r="E92" s="63" t="s">
        <v>11</v>
      </c>
      <c r="F92" s="68">
        <v>0</v>
      </c>
      <c r="G92" s="65">
        <f t="shared" si="9"/>
        <v>0</v>
      </c>
    </row>
    <row r="93" spans="1:7">
      <c r="A93" s="61">
        <v>93</v>
      </c>
      <c r="B93" s="62" t="s">
        <v>193</v>
      </c>
      <c r="C93" s="63"/>
      <c r="D93" s="63">
        <v>20</v>
      </c>
      <c r="E93" s="63" t="s">
        <v>11</v>
      </c>
      <c r="F93" s="63">
        <v>0</v>
      </c>
      <c r="G93" s="65">
        <f>F93*D93</f>
        <v>0</v>
      </c>
    </row>
    <row r="94" spans="1:7">
      <c r="A94" s="61">
        <v>94</v>
      </c>
      <c r="B94" s="69"/>
      <c r="C94" s="68"/>
      <c r="D94" s="68"/>
      <c r="E94" s="68"/>
      <c r="F94" s="68"/>
      <c r="G94" s="65"/>
    </row>
    <row r="95" spans="1:7">
      <c r="A95" s="61">
        <v>95</v>
      </c>
      <c r="B95" s="120" t="s">
        <v>72</v>
      </c>
      <c r="C95" s="76"/>
      <c r="D95" s="76"/>
      <c r="E95" s="76"/>
      <c r="F95" s="76"/>
      <c r="G95" s="76"/>
    </row>
    <row r="96" spans="1:7">
      <c r="A96" s="61">
        <v>96</v>
      </c>
      <c r="B96" s="68" t="s">
        <v>194</v>
      </c>
      <c r="C96" s="68"/>
      <c r="D96" s="68">
        <v>20</v>
      </c>
      <c r="E96" s="68" t="s">
        <v>71</v>
      </c>
      <c r="F96" s="68">
        <v>0</v>
      </c>
      <c r="G96" s="65">
        <f>F96*D96</f>
        <v>0</v>
      </c>
    </row>
    <row r="97" spans="1:7">
      <c r="A97" s="61">
        <v>97</v>
      </c>
      <c r="B97" s="63" t="s">
        <v>111</v>
      </c>
      <c r="C97" s="63"/>
      <c r="D97" s="63">
        <v>30</v>
      </c>
      <c r="E97" s="63" t="s">
        <v>71</v>
      </c>
      <c r="F97" s="63">
        <v>0</v>
      </c>
      <c r="G97" s="65">
        <f>F97*D97</f>
        <v>0</v>
      </c>
    </row>
    <row r="98" spans="1:7" ht="24">
      <c r="A98" s="61">
        <v>98</v>
      </c>
      <c r="B98" s="62" t="s">
        <v>195</v>
      </c>
      <c r="C98" s="63"/>
      <c r="D98" s="63">
        <v>2</v>
      </c>
      <c r="E98" s="63" t="s">
        <v>11</v>
      </c>
      <c r="F98" s="63">
        <v>0</v>
      </c>
      <c r="G98" s="65">
        <f>F98*D98</f>
        <v>0</v>
      </c>
    </row>
    <row r="99" spans="1:7">
      <c r="A99" s="61">
        <v>99</v>
      </c>
      <c r="B99" s="63" t="s">
        <v>163</v>
      </c>
      <c r="C99" s="63"/>
      <c r="D99" s="63">
        <v>100</v>
      </c>
      <c r="E99" s="63" t="s">
        <v>71</v>
      </c>
      <c r="F99" s="63">
        <v>0</v>
      </c>
      <c r="G99" s="65">
        <f>F99*D99</f>
        <v>0</v>
      </c>
    </row>
    <row r="100" spans="1:7">
      <c r="A100" s="61">
        <v>100</v>
      </c>
      <c r="B100" s="74"/>
      <c r="C100" s="74"/>
      <c r="D100" s="74"/>
      <c r="E100" s="74"/>
      <c r="F100" s="74"/>
      <c r="G100" s="74"/>
    </row>
    <row r="101" spans="1:7">
      <c r="A101" s="61">
        <v>101</v>
      </c>
      <c r="B101" s="120" t="s">
        <v>73</v>
      </c>
      <c r="C101" s="77"/>
      <c r="D101" s="77"/>
      <c r="E101" s="77"/>
      <c r="F101" s="77"/>
      <c r="G101" s="78"/>
    </row>
    <row r="102" spans="1:7">
      <c r="A102" s="61">
        <v>102</v>
      </c>
      <c r="B102" s="79" t="s">
        <v>74</v>
      </c>
      <c r="C102" s="77"/>
      <c r="D102" s="80">
        <v>30</v>
      </c>
      <c r="E102" s="80" t="s">
        <v>11</v>
      </c>
      <c r="F102" s="77">
        <v>0</v>
      </c>
      <c r="G102" s="78">
        <f>F102*D102</f>
        <v>0</v>
      </c>
    </row>
    <row r="103" spans="1:7">
      <c r="A103" s="61">
        <v>103</v>
      </c>
      <c r="B103" s="79" t="s">
        <v>75</v>
      </c>
      <c r="C103" s="77"/>
      <c r="D103" s="81">
        <v>60</v>
      </c>
      <c r="E103" s="80" t="s">
        <v>12</v>
      </c>
      <c r="F103" s="77">
        <v>0</v>
      </c>
      <c r="G103" s="78">
        <f>F103*D103</f>
        <v>0</v>
      </c>
    </row>
    <row r="104" spans="1:7">
      <c r="A104" s="61">
        <v>104</v>
      </c>
      <c r="B104" s="79" t="s">
        <v>112</v>
      </c>
      <c r="C104" s="77"/>
      <c r="D104" s="80">
        <v>5</v>
      </c>
      <c r="E104" s="80" t="s">
        <v>76</v>
      </c>
      <c r="F104" s="77">
        <v>0</v>
      </c>
      <c r="G104" s="78">
        <f>F104*D104</f>
        <v>0</v>
      </c>
    </row>
    <row r="105" spans="1:7">
      <c r="A105" s="61">
        <v>105</v>
      </c>
      <c r="B105" s="79" t="s">
        <v>113</v>
      </c>
      <c r="C105" s="77"/>
      <c r="D105" s="80">
        <v>5</v>
      </c>
      <c r="E105" s="80" t="s">
        <v>76</v>
      </c>
      <c r="F105" s="77">
        <v>0</v>
      </c>
      <c r="G105" s="78">
        <f>F105*D105</f>
        <v>0</v>
      </c>
    </row>
    <row r="106" spans="1:7">
      <c r="A106" s="61">
        <v>106</v>
      </c>
    </row>
    <row r="107" spans="1:7">
      <c r="A107" s="61">
        <v>107</v>
      </c>
      <c r="B107" s="142" t="s">
        <v>171</v>
      </c>
      <c r="C107" s="68"/>
      <c r="D107" s="68"/>
      <c r="E107" s="68"/>
      <c r="F107" s="68"/>
      <c r="G107" s="68"/>
    </row>
    <row r="108" spans="1:7">
      <c r="A108" s="61">
        <v>108</v>
      </c>
      <c r="B108" s="87" t="s">
        <v>129</v>
      </c>
      <c r="C108" s="74"/>
      <c r="D108" s="74"/>
      <c r="E108" s="74"/>
      <c r="F108" s="74"/>
      <c r="G108" s="74"/>
    </row>
    <row r="109" spans="1:7" ht="72">
      <c r="A109" s="61">
        <v>109</v>
      </c>
      <c r="B109" s="62" t="s">
        <v>201</v>
      </c>
      <c r="C109" s="63"/>
      <c r="D109" s="64">
        <v>1</v>
      </c>
      <c r="E109" s="86" t="s">
        <v>11</v>
      </c>
      <c r="F109" s="64">
        <v>0</v>
      </c>
      <c r="G109" s="65">
        <f t="shared" ref="G109" si="10">F109*D109</f>
        <v>0</v>
      </c>
    </row>
    <row r="110" spans="1:7">
      <c r="A110" s="61">
        <v>110</v>
      </c>
      <c r="B110" s="88" t="s">
        <v>130</v>
      </c>
      <c r="C110" s="89"/>
      <c r="D110" s="90"/>
      <c r="E110" s="91"/>
      <c r="F110" s="92"/>
      <c r="G110" s="68"/>
    </row>
    <row r="111" spans="1:7" ht="36">
      <c r="A111" s="61">
        <v>111</v>
      </c>
      <c r="B111" s="129" t="s">
        <v>202</v>
      </c>
      <c r="C111" s="68"/>
      <c r="D111" s="130">
        <v>1</v>
      </c>
      <c r="E111" s="131" t="s">
        <v>11</v>
      </c>
      <c r="F111" s="126">
        <v>0</v>
      </c>
      <c r="G111" s="132">
        <f>PRODUCT(D111,F111)</f>
        <v>0</v>
      </c>
    </row>
    <row r="112" spans="1:7">
      <c r="A112" s="61">
        <v>112</v>
      </c>
      <c r="B112" s="72" t="s">
        <v>131</v>
      </c>
      <c r="C112" s="71"/>
      <c r="D112" s="73">
        <v>120</v>
      </c>
      <c r="E112" s="73" t="s">
        <v>12</v>
      </c>
      <c r="F112" s="63">
        <v>0</v>
      </c>
      <c r="G112" s="65">
        <f>F112*D112</f>
        <v>0</v>
      </c>
    </row>
    <row r="113" spans="1:7">
      <c r="A113" s="61">
        <v>113</v>
      </c>
      <c r="B113" s="72" t="s">
        <v>59</v>
      </c>
      <c r="C113" s="71"/>
      <c r="D113" s="73">
        <v>150</v>
      </c>
      <c r="E113" s="73" t="s">
        <v>12</v>
      </c>
      <c r="F113" s="74">
        <v>0</v>
      </c>
      <c r="G113" s="65">
        <f t="shared" ref="G113:G114" si="11">F113*D113</f>
        <v>0</v>
      </c>
    </row>
    <row r="114" spans="1:7">
      <c r="A114" s="61">
        <v>114</v>
      </c>
      <c r="B114" s="72" t="s">
        <v>60</v>
      </c>
      <c r="C114" s="71"/>
      <c r="D114" s="73">
        <v>120</v>
      </c>
      <c r="E114" s="73" t="s">
        <v>12</v>
      </c>
      <c r="F114" s="74">
        <v>0</v>
      </c>
      <c r="G114" s="65">
        <f t="shared" si="11"/>
        <v>0</v>
      </c>
    </row>
    <row r="115" spans="1:7">
      <c r="A115" s="61">
        <v>115</v>
      </c>
      <c r="B115" s="72" t="s">
        <v>64</v>
      </c>
      <c r="C115" s="71"/>
      <c r="D115" s="73">
        <v>100</v>
      </c>
      <c r="E115" s="73" t="s">
        <v>12</v>
      </c>
      <c r="F115" s="63">
        <v>0</v>
      </c>
      <c r="G115" s="65">
        <f>F115*D115</f>
        <v>0</v>
      </c>
    </row>
    <row r="116" spans="1:7">
      <c r="A116" s="61">
        <v>116</v>
      </c>
      <c r="B116" s="72" t="s">
        <v>180</v>
      </c>
      <c r="D116" s="143">
        <v>80</v>
      </c>
      <c r="E116" s="143" t="s">
        <v>12</v>
      </c>
      <c r="F116">
        <v>0</v>
      </c>
      <c r="G116" s="65">
        <f>F116*D116</f>
        <v>0</v>
      </c>
    </row>
    <row r="117" spans="1:7">
      <c r="A117" s="61">
        <v>117</v>
      </c>
      <c r="B117" s="67" t="s">
        <v>66</v>
      </c>
      <c r="C117" s="68"/>
      <c r="D117" s="68">
        <v>100</v>
      </c>
      <c r="E117" s="68" t="s">
        <v>12</v>
      </c>
      <c r="F117" s="63">
        <v>0</v>
      </c>
      <c r="G117" s="65">
        <f>F117*D117</f>
        <v>0</v>
      </c>
    </row>
    <row r="118" spans="1:7">
      <c r="A118" s="61">
        <v>118</v>
      </c>
      <c r="B118" s="67" t="s">
        <v>133</v>
      </c>
      <c r="C118" s="68"/>
      <c r="D118" s="68">
        <v>30</v>
      </c>
      <c r="E118" s="68" t="s">
        <v>12</v>
      </c>
      <c r="F118" s="68">
        <v>0</v>
      </c>
      <c r="G118" s="65">
        <f>F118*D118</f>
        <v>0</v>
      </c>
    </row>
    <row r="119" spans="1:7" ht="24">
      <c r="A119" s="61">
        <v>119</v>
      </c>
      <c r="B119" s="69" t="s">
        <v>172</v>
      </c>
      <c r="C119" s="68"/>
      <c r="D119" s="68">
        <v>30</v>
      </c>
      <c r="E119" s="68" t="s">
        <v>12</v>
      </c>
      <c r="F119" s="68">
        <v>0</v>
      </c>
      <c r="G119" s="65">
        <f t="shared" ref="G119" si="12">F119*D119</f>
        <v>0</v>
      </c>
    </row>
    <row r="120" spans="1:7">
      <c r="A120" s="61"/>
    </row>
    <row r="121" spans="1:7">
      <c r="A121" s="61"/>
    </row>
    <row r="122" spans="1:7">
      <c r="A122" s="61"/>
    </row>
    <row r="123" spans="1:7">
      <c r="A123" s="61"/>
    </row>
    <row r="124" spans="1:7">
      <c r="A124" s="61"/>
    </row>
    <row r="125" spans="1:7">
      <c r="A125" s="61"/>
    </row>
    <row r="126" spans="1:7">
      <c r="A126" s="61"/>
    </row>
    <row r="127" spans="1:7">
      <c r="A127" s="61"/>
    </row>
    <row r="128" spans="1:7">
      <c r="A128" s="61"/>
    </row>
    <row r="129" spans="1:7">
      <c r="A129" s="61"/>
    </row>
    <row r="130" spans="1:7">
      <c r="A130" s="61"/>
    </row>
    <row r="131" spans="1:7" ht="24">
      <c r="A131" s="61">
        <v>120</v>
      </c>
      <c r="B131" s="69" t="s">
        <v>173</v>
      </c>
      <c r="C131" s="68"/>
      <c r="D131" s="68">
        <v>1</v>
      </c>
      <c r="E131" s="68" t="s">
        <v>11</v>
      </c>
      <c r="F131" s="68">
        <v>0</v>
      </c>
      <c r="G131" s="65">
        <f t="shared" ref="G131:G138" si="13">F131*D131</f>
        <v>0</v>
      </c>
    </row>
    <row r="132" spans="1:7" ht="24">
      <c r="A132" s="61">
        <v>121</v>
      </c>
      <c r="B132" s="69" t="s">
        <v>183</v>
      </c>
      <c r="C132" s="68"/>
      <c r="D132" s="68">
        <v>4</v>
      </c>
      <c r="E132" s="68" t="s">
        <v>11</v>
      </c>
      <c r="F132" s="68">
        <v>0</v>
      </c>
      <c r="G132" s="65">
        <f t="shared" si="13"/>
        <v>0</v>
      </c>
    </row>
    <row r="133" spans="1:7">
      <c r="A133" s="61">
        <v>122</v>
      </c>
      <c r="B133" s="68" t="s">
        <v>174</v>
      </c>
      <c r="C133" s="68"/>
      <c r="D133" s="68">
        <v>30</v>
      </c>
      <c r="E133" s="68" t="s">
        <v>12</v>
      </c>
      <c r="F133" s="68">
        <v>0</v>
      </c>
      <c r="G133" s="65">
        <f t="shared" si="13"/>
        <v>0</v>
      </c>
    </row>
    <row r="134" spans="1:7">
      <c r="A134" s="61">
        <v>123</v>
      </c>
      <c r="B134" s="68" t="s">
        <v>187</v>
      </c>
      <c r="C134" s="68"/>
      <c r="D134" s="68">
        <v>8</v>
      </c>
      <c r="E134" s="68" t="s">
        <v>11</v>
      </c>
      <c r="F134" s="68">
        <v>0</v>
      </c>
      <c r="G134" s="65">
        <f t="shared" si="13"/>
        <v>0</v>
      </c>
    </row>
    <row r="135" spans="1:7">
      <c r="A135" s="61">
        <v>124</v>
      </c>
      <c r="B135" s="68" t="s">
        <v>175</v>
      </c>
      <c r="C135" s="68"/>
      <c r="D135" s="68">
        <v>4</v>
      </c>
      <c r="E135" s="68" t="s">
        <v>11</v>
      </c>
      <c r="F135" s="68">
        <v>0</v>
      </c>
      <c r="G135" s="65">
        <f t="shared" si="13"/>
        <v>0</v>
      </c>
    </row>
    <row r="136" spans="1:7" ht="13.8">
      <c r="A136" s="61">
        <v>125</v>
      </c>
      <c r="B136" s="68" t="s">
        <v>196</v>
      </c>
      <c r="C136" s="155" t="s">
        <v>143</v>
      </c>
      <c r="D136" s="144">
        <v>6</v>
      </c>
      <c r="E136" s="68" t="s">
        <v>11</v>
      </c>
      <c r="F136" s="68">
        <v>0</v>
      </c>
      <c r="G136" s="65">
        <f t="shared" si="13"/>
        <v>0</v>
      </c>
    </row>
    <row r="137" spans="1:7" ht="24">
      <c r="A137" s="61">
        <v>126</v>
      </c>
      <c r="B137" s="66" t="s">
        <v>181</v>
      </c>
      <c r="C137" s="63"/>
      <c r="D137" s="63">
        <v>1</v>
      </c>
      <c r="E137" s="63" t="s">
        <v>11</v>
      </c>
      <c r="F137" s="63">
        <v>0</v>
      </c>
      <c r="G137" s="65">
        <f t="shared" si="13"/>
        <v>0</v>
      </c>
    </row>
    <row r="138" spans="1:7" ht="24">
      <c r="A138" s="61">
        <v>127</v>
      </c>
      <c r="B138" s="66" t="s">
        <v>119</v>
      </c>
      <c r="C138" s="63"/>
      <c r="D138" s="63">
        <v>1</v>
      </c>
      <c r="E138" s="63" t="s">
        <v>11</v>
      </c>
      <c r="F138" s="63">
        <v>0</v>
      </c>
      <c r="G138" s="65">
        <f t="shared" si="13"/>
        <v>0</v>
      </c>
    </row>
    <row r="139" spans="1:7">
      <c r="A139" s="61">
        <v>128</v>
      </c>
      <c r="B139" s="68" t="s">
        <v>176</v>
      </c>
      <c r="C139" s="68"/>
      <c r="D139" s="68">
        <v>1</v>
      </c>
      <c r="E139" s="68" t="s">
        <v>81</v>
      </c>
      <c r="F139" s="68">
        <v>0</v>
      </c>
      <c r="G139" s="65">
        <f>F139*D139</f>
        <v>0</v>
      </c>
    </row>
    <row r="151" spans="1:7">
      <c r="B151" s="139" t="s">
        <v>166</v>
      </c>
    </row>
    <row r="152" spans="1:7">
      <c r="A152" s="138">
        <v>1</v>
      </c>
      <c r="B152" s="68" t="s">
        <v>167</v>
      </c>
      <c r="C152" s="68"/>
      <c r="D152" s="68">
        <v>1</v>
      </c>
      <c r="E152" s="68" t="s">
        <v>11</v>
      </c>
      <c r="F152" s="68">
        <v>0</v>
      </c>
      <c r="G152" s="65">
        <f t="shared" ref="G152:G154" si="14">F152*D152</f>
        <v>0</v>
      </c>
    </row>
    <row r="153" spans="1:7">
      <c r="A153" s="138">
        <v>2</v>
      </c>
      <c r="B153" s="68" t="s">
        <v>168</v>
      </c>
      <c r="C153" s="68"/>
      <c r="D153" s="68">
        <v>1</v>
      </c>
      <c r="E153" s="68" t="s">
        <v>71</v>
      </c>
      <c r="F153" s="68">
        <v>0</v>
      </c>
      <c r="G153" s="65">
        <f t="shared" si="14"/>
        <v>0</v>
      </c>
    </row>
    <row r="154" spans="1:7" ht="13.8">
      <c r="A154" s="138">
        <v>3</v>
      </c>
      <c r="B154" s="69" t="s">
        <v>169</v>
      </c>
      <c r="C154" s="63"/>
      <c r="D154" s="68">
        <v>100</v>
      </c>
      <c r="E154" s="68" t="s">
        <v>12</v>
      </c>
      <c r="F154" s="68">
        <v>0</v>
      </c>
      <c r="G154" s="65">
        <f t="shared" si="14"/>
        <v>0</v>
      </c>
    </row>
    <row r="155" spans="1:7">
      <c r="A155" s="138">
        <v>4</v>
      </c>
      <c r="B155" s="67" t="s">
        <v>65</v>
      </c>
      <c r="C155" s="68"/>
      <c r="D155" s="68">
        <v>100</v>
      </c>
      <c r="E155" s="68" t="s">
        <v>12</v>
      </c>
      <c r="F155" s="63">
        <v>0</v>
      </c>
      <c r="G155" s="65">
        <f>F155*D155</f>
        <v>0</v>
      </c>
    </row>
    <row r="156" spans="1:7" ht="24">
      <c r="A156" s="138">
        <v>5</v>
      </c>
      <c r="B156" s="108" t="s">
        <v>135</v>
      </c>
      <c r="C156" s="68"/>
      <c r="D156" s="109">
        <v>60</v>
      </c>
      <c r="E156" s="110" t="s">
        <v>12</v>
      </c>
      <c r="F156" s="115">
        <v>0</v>
      </c>
      <c r="G156" s="65">
        <f t="shared" ref="G156:G163" si="15">F156*D156</f>
        <v>0</v>
      </c>
    </row>
    <row r="157" spans="1:7">
      <c r="A157" s="74"/>
      <c r="B157" s="134" t="s">
        <v>208</v>
      </c>
      <c r="C157" s="74"/>
      <c r="D157" s="74"/>
      <c r="E157" s="74"/>
      <c r="F157" s="74"/>
      <c r="G157" s="74"/>
    </row>
    <row r="158" spans="1:7">
      <c r="A158" s="138">
        <v>6</v>
      </c>
      <c r="B158" s="68" t="s">
        <v>204</v>
      </c>
      <c r="C158" s="68"/>
      <c r="D158" s="68">
        <v>100</v>
      </c>
      <c r="E158" s="68" t="s">
        <v>12</v>
      </c>
      <c r="F158" s="68">
        <v>0</v>
      </c>
      <c r="G158" s="65">
        <f t="shared" si="15"/>
        <v>0</v>
      </c>
    </row>
    <row r="159" spans="1:7">
      <c r="A159" s="138">
        <v>7</v>
      </c>
      <c r="B159" s="68" t="s">
        <v>203</v>
      </c>
      <c r="C159" s="68"/>
      <c r="D159" s="68">
        <v>100</v>
      </c>
      <c r="E159" s="68" t="s">
        <v>12</v>
      </c>
      <c r="F159" s="68">
        <v>0</v>
      </c>
      <c r="G159" s="65">
        <f t="shared" si="15"/>
        <v>0</v>
      </c>
    </row>
    <row r="160" spans="1:7">
      <c r="A160" s="138">
        <v>8</v>
      </c>
      <c r="B160" s="68" t="s">
        <v>205</v>
      </c>
      <c r="C160" s="68"/>
      <c r="D160" s="68">
        <v>100</v>
      </c>
      <c r="E160" s="68"/>
      <c r="F160" s="68">
        <v>0</v>
      </c>
      <c r="G160" s="65">
        <f t="shared" si="15"/>
        <v>0</v>
      </c>
    </row>
    <row r="161" spans="1:7">
      <c r="A161" s="138">
        <v>9</v>
      </c>
      <c r="B161" s="68" t="s">
        <v>206</v>
      </c>
      <c r="C161" s="68"/>
      <c r="D161" s="68">
        <v>10</v>
      </c>
      <c r="E161" s="68" t="s">
        <v>11</v>
      </c>
      <c r="F161" s="68">
        <v>0</v>
      </c>
      <c r="G161" s="65">
        <f t="shared" si="15"/>
        <v>0</v>
      </c>
    </row>
    <row r="162" spans="1:7">
      <c r="A162" s="138">
        <v>10</v>
      </c>
      <c r="B162" s="68" t="s">
        <v>207</v>
      </c>
      <c r="C162" s="68"/>
      <c r="D162" s="68">
        <v>10</v>
      </c>
      <c r="E162" s="68" t="s">
        <v>11</v>
      </c>
      <c r="F162" s="68">
        <v>0</v>
      </c>
      <c r="G162" s="65">
        <f t="shared" si="15"/>
        <v>0</v>
      </c>
    </row>
    <row r="163" spans="1:7">
      <c r="A163" s="138">
        <v>11</v>
      </c>
      <c r="B163" s="68" t="s">
        <v>209</v>
      </c>
      <c r="C163" s="68"/>
      <c r="D163" s="68">
        <v>10</v>
      </c>
      <c r="E163" s="68" t="s">
        <v>71</v>
      </c>
      <c r="F163" s="68">
        <v>0</v>
      </c>
      <c r="G163" s="65">
        <f t="shared" si="15"/>
        <v>0</v>
      </c>
    </row>
    <row r="165" spans="1:7">
      <c r="A165" s="74"/>
      <c r="B165" s="119" t="s">
        <v>78</v>
      </c>
      <c r="C165" s="77"/>
      <c r="D165" s="82"/>
      <c r="E165" s="83"/>
      <c r="F165" s="77"/>
      <c r="G165" s="77"/>
    </row>
    <row r="166" spans="1:7">
      <c r="A166" s="149">
        <v>12</v>
      </c>
      <c r="B166" s="79" t="s">
        <v>79</v>
      </c>
      <c r="C166" s="77"/>
      <c r="D166" s="80">
        <v>200</v>
      </c>
      <c r="E166" s="80" t="s">
        <v>77</v>
      </c>
      <c r="F166" s="77">
        <v>0</v>
      </c>
      <c r="G166" s="78">
        <f t="shared" ref="G166:G171" si="16">F166*D166</f>
        <v>0</v>
      </c>
    </row>
    <row r="167" spans="1:7">
      <c r="A167" s="138">
        <v>13</v>
      </c>
      <c r="B167" s="81" t="s">
        <v>80</v>
      </c>
      <c r="C167" s="77"/>
      <c r="D167" s="81">
        <v>1</v>
      </c>
      <c r="E167" s="81" t="s">
        <v>81</v>
      </c>
      <c r="F167" s="77">
        <v>0</v>
      </c>
      <c r="G167" s="78">
        <f t="shared" si="16"/>
        <v>0</v>
      </c>
    </row>
    <row r="168" spans="1:7">
      <c r="A168" s="149">
        <v>14</v>
      </c>
      <c r="B168" s="81" t="s">
        <v>82</v>
      </c>
      <c r="C168" s="77"/>
      <c r="D168" s="81">
        <v>50</v>
      </c>
      <c r="E168" s="81" t="s">
        <v>71</v>
      </c>
      <c r="F168" s="77">
        <v>0</v>
      </c>
      <c r="G168" s="78">
        <f t="shared" si="16"/>
        <v>0</v>
      </c>
    </row>
    <row r="169" spans="1:7">
      <c r="A169" s="138">
        <v>15</v>
      </c>
      <c r="B169" s="81" t="s">
        <v>83</v>
      </c>
      <c r="C169" s="77"/>
      <c r="D169" s="81">
        <v>40</v>
      </c>
      <c r="E169" s="81" t="s">
        <v>71</v>
      </c>
      <c r="F169" s="77">
        <v>0</v>
      </c>
      <c r="G169" s="78">
        <f t="shared" si="16"/>
        <v>0</v>
      </c>
    </row>
    <row r="170" spans="1:7" ht="22.8">
      <c r="A170" s="149">
        <v>16</v>
      </c>
      <c r="B170" s="150" t="s">
        <v>84</v>
      </c>
      <c r="C170" s="151"/>
      <c r="D170" s="152">
        <v>1</v>
      </c>
      <c r="E170" s="152" t="s">
        <v>81</v>
      </c>
      <c r="F170" s="151">
        <v>0</v>
      </c>
      <c r="G170" s="78">
        <f t="shared" si="16"/>
        <v>0</v>
      </c>
    </row>
    <row r="171" spans="1:7">
      <c r="A171" s="138">
        <v>17</v>
      </c>
      <c r="B171" s="81" t="s">
        <v>117</v>
      </c>
      <c r="C171" s="74"/>
      <c r="D171" s="81">
        <v>1</v>
      </c>
      <c r="E171" s="81" t="s">
        <v>81</v>
      </c>
      <c r="F171" s="77">
        <v>0</v>
      </c>
      <c r="G171" s="78">
        <f t="shared" si="16"/>
        <v>0</v>
      </c>
    </row>
    <row r="172" spans="1:7">
      <c r="B172" s="74"/>
      <c r="C172" s="74"/>
      <c r="D172" s="74"/>
      <c r="E172" s="74"/>
      <c r="F172" s="74"/>
      <c r="G172" s="74"/>
    </row>
    <row r="173" spans="1:7" ht="14.4">
      <c r="B173" s="147" t="s">
        <v>85</v>
      </c>
      <c r="C173" s="74"/>
      <c r="D173" s="74"/>
      <c r="E173" s="74"/>
      <c r="F173" s="74"/>
      <c r="G173" s="148">
        <f>SUM(G6:G171)</f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G118"/>
  <sheetViews>
    <sheetView topLeftCell="A109" workbookViewId="0"/>
  </sheetViews>
  <sheetFormatPr defaultRowHeight="13.2"/>
  <cols>
    <col min="2" max="2" width="42.5546875" customWidth="1"/>
    <col min="3" max="3" width="7.44140625" customWidth="1"/>
    <col min="4" max="4" width="7.5546875" customWidth="1"/>
    <col min="5" max="5" width="6.6640625" customWidth="1"/>
    <col min="7" max="7" width="16.44140625" customWidth="1"/>
  </cols>
  <sheetData>
    <row r="4" spans="1:7">
      <c r="A4" s="136"/>
      <c r="B4" s="137" t="s">
        <v>164</v>
      </c>
    </row>
    <row r="5" spans="1:7">
      <c r="A5" s="74"/>
      <c r="B5" s="87" t="s">
        <v>165</v>
      </c>
      <c r="C5" s="74"/>
      <c r="D5" s="74"/>
      <c r="E5" s="74"/>
      <c r="F5" s="74"/>
      <c r="G5" s="74"/>
    </row>
    <row r="6" spans="1:7" ht="72">
      <c r="A6" s="128">
        <v>1</v>
      </c>
      <c r="B6" s="62" t="s">
        <v>128</v>
      </c>
      <c r="C6" s="63"/>
      <c r="D6" s="64">
        <v>1</v>
      </c>
      <c r="E6" s="86" t="s">
        <v>11</v>
      </c>
      <c r="F6" s="64">
        <v>0</v>
      </c>
      <c r="G6" s="65">
        <f t="shared" ref="G6" si="0">F6*D6</f>
        <v>0</v>
      </c>
    </row>
    <row r="7" spans="1:7">
      <c r="B7" s="101" t="s">
        <v>46</v>
      </c>
      <c r="C7" s="63"/>
      <c r="D7" s="63"/>
      <c r="E7" s="63"/>
      <c r="F7" s="63"/>
      <c r="G7" s="65"/>
    </row>
    <row r="8" spans="1:7">
      <c r="A8" s="102" t="s">
        <v>93</v>
      </c>
      <c r="B8" s="66" t="s">
        <v>45</v>
      </c>
      <c r="C8" s="63"/>
      <c r="D8" s="63">
        <v>2</v>
      </c>
      <c r="E8" s="63" t="s">
        <v>11</v>
      </c>
      <c r="F8" s="63">
        <v>0</v>
      </c>
      <c r="G8" s="65">
        <f t="shared" ref="G8:G15" si="1">F8*D8</f>
        <v>0</v>
      </c>
    </row>
    <row r="9" spans="1:7" ht="24">
      <c r="A9" s="61">
        <v>2</v>
      </c>
      <c r="B9" s="67" t="s">
        <v>170</v>
      </c>
      <c r="C9" s="63"/>
      <c r="D9" s="63">
        <v>12</v>
      </c>
      <c r="E9" s="63" t="s">
        <v>11</v>
      </c>
      <c r="F9" s="63">
        <v>0</v>
      </c>
      <c r="G9" s="65">
        <f t="shared" si="1"/>
        <v>0</v>
      </c>
    </row>
    <row r="10" spans="1:7" ht="24">
      <c r="A10" s="61">
        <v>3</v>
      </c>
      <c r="B10" s="66" t="s">
        <v>47</v>
      </c>
      <c r="C10" s="63"/>
      <c r="D10" s="63">
        <v>55</v>
      </c>
      <c r="E10" s="63" t="s">
        <v>11</v>
      </c>
      <c r="F10" s="63">
        <v>0</v>
      </c>
      <c r="G10" s="65">
        <f t="shared" si="1"/>
        <v>0</v>
      </c>
    </row>
    <row r="11" spans="1:7" ht="24">
      <c r="A11" s="61">
        <v>4</v>
      </c>
      <c r="B11" s="66" t="s">
        <v>87</v>
      </c>
      <c r="C11" s="63"/>
      <c r="D11" s="63">
        <v>12</v>
      </c>
      <c r="E11" s="63" t="s">
        <v>11</v>
      </c>
      <c r="F11" s="63">
        <v>0</v>
      </c>
      <c r="G11" s="65">
        <f t="shared" si="1"/>
        <v>0</v>
      </c>
    </row>
    <row r="12" spans="1:7" ht="24">
      <c r="A12" s="61">
        <v>5</v>
      </c>
      <c r="B12" s="66" t="s">
        <v>48</v>
      </c>
      <c r="C12" s="63"/>
      <c r="D12" s="63">
        <v>74</v>
      </c>
      <c r="E12" s="63" t="s">
        <v>11</v>
      </c>
      <c r="F12" s="63">
        <v>0</v>
      </c>
      <c r="G12" s="65">
        <f t="shared" si="1"/>
        <v>0</v>
      </c>
    </row>
    <row r="13" spans="1:7" ht="24">
      <c r="A13" s="61">
        <v>6</v>
      </c>
      <c r="B13" s="66" t="s">
        <v>119</v>
      </c>
      <c r="C13" s="63"/>
      <c r="D13" s="63">
        <v>12</v>
      </c>
      <c r="E13" s="63" t="s">
        <v>11</v>
      </c>
      <c r="F13" s="63">
        <v>0</v>
      </c>
      <c r="G13" s="65">
        <f t="shared" si="1"/>
        <v>0</v>
      </c>
    </row>
    <row r="14" spans="1:7" ht="24">
      <c r="A14" s="61">
        <v>7</v>
      </c>
      <c r="B14" s="66" t="s">
        <v>49</v>
      </c>
      <c r="C14" s="63"/>
      <c r="D14" s="63">
        <v>8</v>
      </c>
      <c r="E14" s="63" t="s">
        <v>11</v>
      </c>
      <c r="F14" s="63">
        <v>0</v>
      </c>
      <c r="G14" s="65">
        <f t="shared" si="1"/>
        <v>0</v>
      </c>
    </row>
    <row r="15" spans="1:7">
      <c r="A15" s="61">
        <v>8</v>
      </c>
      <c r="B15" s="156" t="s">
        <v>200</v>
      </c>
      <c r="D15" s="157">
        <v>1</v>
      </c>
      <c r="E15" s="63" t="s">
        <v>11</v>
      </c>
      <c r="F15" s="157">
        <v>0</v>
      </c>
      <c r="G15" s="154">
        <f t="shared" si="1"/>
        <v>0</v>
      </c>
    </row>
    <row r="16" spans="1:7" ht="24">
      <c r="A16" s="61">
        <v>9</v>
      </c>
      <c r="B16" s="66" t="s">
        <v>50</v>
      </c>
      <c r="C16" s="63"/>
      <c r="D16" s="63">
        <v>71</v>
      </c>
      <c r="E16" s="63" t="s">
        <v>11</v>
      </c>
      <c r="F16" s="63">
        <v>0</v>
      </c>
      <c r="G16" s="65">
        <f t="shared" ref="G16:G21" si="2">F16*D16</f>
        <v>0</v>
      </c>
    </row>
    <row r="17" spans="1:7" ht="24">
      <c r="A17" s="61">
        <v>10</v>
      </c>
      <c r="B17" s="66" t="s">
        <v>52</v>
      </c>
      <c r="C17" s="63"/>
      <c r="D17" s="63">
        <v>12</v>
      </c>
      <c r="E17" s="63" t="s">
        <v>11</v>
      </c>
      <c r="F17" s="63">
        <v>0</v>
      </c>
      <c r="G17" s="65">
        <f t="shared" si="2"/>
        <v>0</v>
      </c>
    </row>
    <row r="18" spans="1:7" ht="24">
      <c r="A18" s="61">
        <v>11</v>
      </c>
      <c r="B18" s="66" t="s">
        <v>51</v>
      </c>
      <c r="C18" s="63"/>
      <c r="D18" s="63">
        <v>6</v>
      </c>
      <c r="E18" s="63" t="s">
        <v>11</v>
      </c>
      <c r="F18" s="63">
        <v>0</v>
      </c>
      <c r="G18" s="65">
        <f t="shared" si="2"/>
        <v>0</v>
      </c>
    </row>
    <row r="19" spans="1:7" ht="24">
      <c r="A19" s="61">
        <v>12</v>
      </c>
      <c r="B19" s="66" t="s">
        <v>53</v>
      </c>
      <c r="C19" s="63"/>
      <c r="D19" s="63">
        <v>2</v>
      </c>
      <c r="E19" s="63" t="s">
        <v>11</v>
      </c>
      <c r="F19" s="63">
        <v>0</v>
      </c>
      <c r="G19" s="65">
        <f t="shared" si="2"/>
        <v>0</v>
      </c>
    </row>
    <row r="20" spans="1:7" ht="24">
      <c r="A20" s="61">
        <v>13</v>
      </c>
      <c r="B20" s="66" t="s">
        <v>54</v>
      </c>
      <c r="C20" s="63"/>
      <c r="D20" s="63">
        <v>2</v>
      </c>
      <c r="E20" s="63" t="s">
        <v>11</v>
      </c>
      <c r="F20" s="63">
        <v>0</v>
      </c>
      <c r="G20" s="65">
        <f t="shared" si="2"/>
        <v>0</v>
      </c>
    </row>
    <row r="21" spans="1:7" ht="24">
      <c r="A21" s="61">
        <v>14</v>
      </c>
      <c r="B21" s="66" t="s">
        <v>55</v>
      </c>
      <c r="C21" s="63"/>
      <c r="D21" s="63">
        <v>38</v>
      </c>
      <c r="E21" s="63" t="s">
        <v>11</v>
      </c>
      <c r="F21" s="63">
        <v>0</v>
      </c>
      <c r="G21" s="65">
        <f t="shared" si="2"/>
        <v>0</v>
      </c>
    </row>
    <row r="22" spans="1:7" ht="48">
      <c r="A22" s="61">
        <v>15</v>
      </c>
      <c r="B22" s="69" t="s">
        <v>92</v>
      </c>
      <c r="C22" s="63"/>
      <c r="D22" s="64">
        <v>2</v>
      </c>
      <c r="E22" s="86" t="s">
        <v>11</v>
      </c>
      <c r="F22" s="64">
        <v>0</v>
      </c>
      <c r="G22" s="65">
        <f>F22*D22</f>
        <v>0</v>
      </c>
    </row>
    <row r="23" spans="1:7">
      <c r="A23" s="61">
        <v>16</v>
      </c>
      <c r="B23" s="66"/>
      <c r="C23" s="63"/>
      <c r="D23" s="63"/>
      <c r="E23" s="63"/>
      <c r="F23" s="63"/>
      <c r="G23" s="65"/>
    </row>
    <row r="24" spans="1:7">
      <c r="A24" s="61">
        <v>17</v>
      </c>
      <c r="B24" s="122" t="s">
        <v>56</v>
      </c>
      <c r="C24" s="63"/>
      <c r="D24" s="63"/>
      <c r="E24" s="63"/>
      <c r="F24" s="63"/>
      <c r="G24" s="63"/>
    </row>
    <row r="25" spans="1:7">
      <c r="A25" s="61">
        <v>18</v>
      </c>
      <c r="B25" s="70" t="s">
        <v>57</v>
      </c>
      <c r="C25" s="71"/>
      <c r="D25" s="71"/>
      <c r="E25" s="71"/>
      <c r="F25" s="63"/>
      <c r="G25" s="63"/>
    </row>
    <row r="26" spans="1:7">
      <c r="A26" s="61">
        <v>19</v>
      </c>
      <c r="B26" s="72"/>
      <c r="C26" s="71"/>
      <c r="D26" s="73"/>
      <c r="E26" s="73"/>
      <c r="F26" s="63"/>
      <c r="G26" s="65"/>
    </row>
    <row r="27" spans="1:7">
      <c r="A27" s="61">
        <v>20</v>
      </c>
      <c r="B27" s="72" t="s">
        <v>132</v>
      </c>
      <c r="C27" s="71"/>
      <c r="D27" s="73">
        <v>120</v>
      </c>
      <c r="E27" s="73" t="s">
        <v>12</v>
      </c>
      <c r="F27" s="63">
        <v>0</v>
      </c>
      <c r="G27" s="65">
        <f t="shared" ref="G27:G30" si="3">F27*D27</f>
        <v>0</v>
      </c>
    </row>
    <row r="28" spans="1:7">
      <c r="A28" s="61">
        <v>21</v>
      </c>
      <c r="B28" s="72" t="s">
        <v>58</v>
      </c>
      <c r="C28" s="71"/>
      <c r="D28" s="73">
        <v>200</v>
      </c>
      <c r="E28" s="73" t="s">
        <v>12</v>
      </c>
      <c r="F28" s="63">
        <v>0</v>
      </c>
      <c r="G28" s="65">
        <f t="shared" si="3"/>
        <v>0</v>
      </c>
    </row>
    <row r="29" spans="1:7">
      <c r="A29" s="61">
        <v>22</v>
      </c>
      <c r="B29" s="72" t="s">
        <v>59</v>
      </c>
      <c r="C29" s="71"/>
      <c r="D29" s="73">
        <v>2100</v>
      </c>
      <c r="E29" s="73" t="s">
        <v>12</v>
      </c>
      <c r="F29" s="74">
        <v>0</v>
      </c>
      <c r="G29" s="65">
        <f t="shared" si="3"/>
        <v>0</v>
      </c>
    </row>
    <row r="30" spans="1:7">
      <c r="A30" s="61">
        <v>23</v>
      </c>
      <c r="B30" s="72" t="s">
        <v>60</v>
      </c>
      <c r="C30" s="71"/>
      <c r="D30" s="73">
        <v>3400</v>
      </c>
      <c r="E30" s="73" t="s">
        <v>12</v>
      </c>
      <c r="F30" s="74">
        <v>0</v>
      </c>
      <c r="G30" s="65">
        <f t="shared" si="3"/>
        <v>0</v>
      </c>
    </row>
    <row r="31" spans="1:7">
      <c r="A31" s="61">
        <v>24</v>
      </c>
      <c r="B31" s="72" t="s">
        <v>61</v>
      </c>
      <c r="C31" s="71"/>
      <c r="D31" s="73">
        <v>500</v>
      </c>
      <c r="E31" s="73" t="s">
        <v>12</v>
      </c>
      <c r="F31" s="63">
        <v>0</v>
      </c>
      <c r="G31" s="65">
        <f>F31*D31</f>
        <v>0</v>
      </c>
    </row>
    <row r="32" spans="1:7">
      <c r="A32" s="61">
        <v>25</v>
      </c>
      <c r="B32" s="72" t="s">
        <v>63</v>
      </c>
      <c r="C32" s="71"/>
      <c r="D32" s="73">
        <v>200</v>
      </c>
      <c r="E32" s="73" t="s">
        <v>12</v>
      </c>
      <c r="F32" s="63">
        <v>0</v>
      </c>
      <c r="G32" s="65">
        <f>F32*D32</f>
        <v>0</v>
      </c>
    </row>
    <row r="33" spans="1:7">
      <c r="A33" s="61">
        <v>26</v>
      </c>
      <c r="B33" s="72" t="s">
        <v>62</v>
      </c>
      <c r="C33" s="71"/>
      <c r="D33" s="73">
        <v>200</v>
      </c>
      <c r="E33" s="73" t="s">
        <v>12</v>
      </c>
      <c r="F33" s="63">
        <v>0</v>
      </c>
      <c r="G33" s="65">
        <f>F33*D33</f>
        <v>0</v>
      </c>
    </row>
    <row r="34" spans="1:7">
      <c r="A34" s="61">
        <v>27</v>
      </c>
      <c r="B34" s="72" t="s">
        <v>178</v>
      </c>
      <c r="C34" s="68"/>
      <c r="D34" s="68">
        <v>50</v>
      </c>
      <c r="E34" s="93" t="s">
        <v>12</v>
      </c>
      <c r="F34" s="95">
        <v>0</v>
      </c>
      <c r="G34" s="96">
        <f>F34*D34</f>
        <v>0</v>
      </c>
    </row>
    <row r="35" spans="1:7">
      <c r="A35" s="61">
        <v>28</v>
      </c>
      <c r="B35" s="67" t="s">
        <v>86</v>
      </c>
      <c r="C35" s="68"/>
      <c r="D35" s="68">
        <v>400</v>
      </c>
      <c r="E35" s="68" t="s">
        <v>12</v>
      </c>
      <c r="F35" s="63">
        <v>0</v>
      </c>
      <c r="G35" s="65">
        <f t="shared" ref="G35" si="4">F35*D35</f>
        <v>0</v>
      </c>
    </row>
    <row r="36" spans="1:7">
      <c r="A36" s="61">
        <v>29</v>
      </c>
      <c r="B36" s="67" t="s">
        <v>65</v>
      </c>
      <c r="C36" s="68"/>
      <c r="D36" s="68">
        <v>1500</v>
      </c>
      <c r="E36" s="68" t="s">
        <v>12</v>
      </c>
      <c r="F36" s="63">
        <v>0</v>
      </c>
      <c r="G36" s="65">
        <f>F36*D36</f>
        <v>0</v>
      </c>
    </row>
    <row r="37" spans="1:7">
      <c r="A37" s="61">
        <v>30</v>
      </c>
      <c r="B37" s="67" t="s">
        <v>66</v>
      </c>
      <c r="C37" s="68"/>
      <c r="D37" s="68">
        <v>200</v>
      </c>
      <c r="E37" s="68" t="s">
        <v>12</v>
      </c>
      <c r="F37" s="63">
        <v>0</v>
      </c>
      <c r="G37" s="65">
        <f>F37*D37</f>
        <v>0</v>
      </c>
    </row>
    <row r="38" spans="1:7">
      <c r="A38" s="61">
        <v>31</v>
      </c>
      <c r="B38" s="67" t="s">
        <v>133</v>
      </c>
      <c r="C38" s="68"/>
      <c r="D38" s="68">
        <v>200</v>
      </c>
      <c r="E38" s="68" t="s">
        <v>12</v>
      </c>
      <c r="F38" s="68">
        <v>0</v>
      </c>
      <c r="G38" s="65">
        <f>F38*D38</f>
        <v>0</v>
      </c>
    </row>
    <row r="39" spans="1:7">
      <c r="A39" s="61">
        <v>32</v>
      </c>
      <c r="B39" s="67" t="s">
        <v>114</v>
      </c>
      <c r="C39" s="68"/>
      <c r="D39" s="68">
        <f>SUM(D26:D38)</f>
        <v>9070</v>
      </c>
      <c r="E39" s="68" t="s">
        <v>12</v>
      </c>
      <c r="F39" s="63">
        <v>0</v>
      </c>
      <c r="G39" s="65">
        <f>F39*D39</f>
        <v>0</v>
      </c>
    </row>
    <row r="40" spans="1:7">
      <c r="A40" s="61">
        <v>33</v>
      </c>
    </row>
    <row r="41" spans="1:7">
      <c r="A41" s="61">
        <v>34</v>
      </c>
    </row>
    <row r="42" spans="1:7">
      <c r="A42" s="61">
        <v>35</v>
      </c>
    </row>
    <row r="43" spans="1:7">
      <c r="A43" s="61">
        <v>36</v>
      </c>
    </row>
    <row r="44" spans="1:7">
      <c r="A44" s="61">
        <v>37</v>
      </c>
    </row>
    <row r="45" spans="1:7" ht="13.8">
      <c r="A45" s="61">
        <v>38</v>
      </c>
      <c r="B45" s="104" t="s">
        <v>89</v>
      </c>
      <c r="C45" s="105"/>
      <c r="D45" s="99"/>
      <c r="E45" s="100"/>
      <c r="F45" s="100"/>
      <c r="G45" s="65"/>
    </row>
    <row r="46" spans="1:7" ht="60">
      <c r="A46" s="61">
        <v>39</v>
      </c>
      <c r="B46" s="106" t="s">
        <v>182</v>
      </c>
      <c r="C46" s="107"/>
      <c r="D46" s="90"/>
      <c r="E46" s="95"/>
      <c r="F46" s="68"/>
      <c r="G46" s="65"/>
    </row>
    <row r="47" spans="1:7">
      <c r="A47" s="61">
        <v>40</v>
      </c>
      <c r="B47" s="107" t="s">
        <v>39</v>
      </c>
      <c r="C47" s="68"/>
      <c r="D47" s="90">
        <v>40</v>
      </c>
      <c r="E47" s="107" t="s">
        <v>12</v>
      </c>
      <c r="F47" s="94">
        <v>0</v>
      </c>
      <c r="G47" s="65">
        <f>F47*D47</f>
        <v>0</v>
      </c>
    </row>
    <row r="48" spans="1:7">
      <c r="A48" s="61">
        <v>41</v>
      </c>
      <c r="B48" s="107" t="s">
        <v>120</v>
      </c>
      <c r="C48" s="118"/>
      <c r="D48" s="97">
        <v>30</v>
      </c>
      <c r="E48" s="118" t="s">
        <v>12</v>
      </c>
      <c r="F48" s="118">
        <v>0</v>
      </c>
      <c r="G48" s="65">
        <f>F48*D48</f>
        <v>0</v>
      </c>
    </row>
    <row r="49" spans="1:7" ht="24">
      <c r="A49" s="61">
        <v>42</v>
      </c>
      <c r="B49" s="108" t="s">
        <v>135</v>
      </c>
      <c r="C49" s="68"/>
      <c r="D49" s="109">
        <v>150</v>
      </c>
      <c r="E49" s="110" t="s">
        <v>12</v>
      </c>
      <c r="F49" s="115">
        <v>0</v>
      </c>
      <c r="G49" s="65">
        <f t="shared" ref="G49:G50" si="5">F49*D49</f>
        <v>0</v>
      </c>
    </row>
    <row r="50" spans="1:7">
      <c r="A50" s="61">
        <v>43</v>
      </c>
      <c r="B50" s="111" t="s">
        <v>16</v>
      </c>
      <c r="C50" s="68"/>
      <c r="D50" s="68">
        <v>2</v>
      </c>
      <c r="E50" s="112" t="s">
        <v>12</v>
      </c>
      <c r="F50" s="116">
        <v>0</v>
      </c>
      <c r="G50" s="65">
        <f t="shared" si="5"/>
        <v>0</v>
      </c>
    </row>
    <row r="51" spans="1:7">
      <c r="A51" s="61">
        <v>44</v>
      </c>
      <c r="B51" s="111" t="s">
        <v>17</v>
      </c>
      <c r="C51" s="93"/>
      <c r="D51" s="68">
        <v>15</v>
      </c>
      <c r="E51" s="68" t="s">
        <v>11</v>
      </c>
      <c r="F51" s="116">
        <v>0</v>
      </c>
      <c r="G51" s="65">
        <f>F51*D51</f>
        <v>0</v>
      </c>
    </row>
    <row r="52" spans="1:7">
      <c r="A52" s="61">
        <v>45</v>
      </c>
      <c r="B52" s="68" t="s">
        <v>94</v>
      </c>
      <c r="C52" s="68"/>
      <c r="D52" s="68"/>
      <c r="E52" s="68"/>
      <c r="F52" s="117"/>
      <c r="G52" s="65"/>
    </row>
    <row r="53" spans="1:7">
      <c r="A53" s="61">
        <v>46</v>
      </c>
      <c r="B53" s="68" t="s">
        <v>15</v>
      </c>
      <c r="C53" s="68"/>
      <c r="D53" s="68"/>
      <c r="E53" s="68"/>
      <c r="F53" s="117"/>
      <c r="G53" s="65"/>
    </row>
    <row r="54" spans="1:7" ht="24">
      <c r="A54" s="61">
        <v>47</v>
      </c>
      <c r="B54" s="113" t="s">
        <v>197</v>
      </c>
      <c r="C54" s="114"/>
      <c r="D54" s="125">
        <v>6</v>
      </c>
      <c r="E54" s="124" t="s">
        <v>11</v>
      </c>
      <c r="F54" s="126">
        <v>0</v>
      </c>
      <c r="G54" s="126">
        <f>PRODUCT(D54,F54)</f>
        <v>0</v>
      </c>
    </row>
    <row r="55" spans="1:7">
      <c r="A55" s="61">
        <v>48</v>
      </c>
      <c r="B55" s="63" t="s">
        <v>69</v>
      </c>
      <c r="C55" s="63"/>
      <c r="D55" s="63">
        <v>1</v>
      </c>
      <c r="E55" s="63" t="s">
        <v>11</v>
      </c>
      <c r="F55" s="63">
        <v>0</v>
      </c>
      <c r="G55" s="65">
        <f>F55*D55</f>
        <v>0</v>
      </c>
    </row>
    <row r="56" spans="1:7">
      <c r="A56" s="61">
        <v>49</v>
      </c>
      <c r="B56" s="156"/>
      <c r="D56" s="157"/>
      <c r="E56" s="63"/>
      <c r="F56" s="157"/>
      <c r="G56" s="154"/>
    </row>
    <row r="57" spans="1:7">
      <c r="A57" s="61">
        <v>50</v>
      </c>
      <c r="B57" s="69" t="s">
        <v>105</v>
      </c>
      <c r="C57" s="68"/>
      <c r="D57" s="68">
        <v>15</v>
      </c>
      <c r="E57" s="68" t="s">
        <v>11</v>
      </c>
      <c r="F57" s="68">
        <v>0</v>
      </c>
      <c r="G57" s="65">
        <f t="shared" ref="G57:G68" si="6">F57*D57</f>
        <v>0</v>
      </c>
    </row>
    <row r="58" spans="1:7">
      <c r="A58" s="61">
        <v>51</v>
      </c>
      <c r="B58" s="69" t="s">
        <v>95</v>
      </c>
      <c r="C58" s="68"/>
      <c r="D58" s="68">
        <v>38</v>
      </c>
      <c r="E58" s="68" t="s">
        <v>11</v>
      </c>
      <c r="F58" s="68">
        <v>0</v>
      </c>
      <c r="G58" s="65">
        <f t="shared" si="6"/>
        <v>0</v>
      </c>
    </row>
    <row r="59" spans="1:7">
      <c r="A59" s="61">
        <v>52</v>
      </c>
      <c r="B59" s="69" t="s">
        <v>96</v>
      </c>
      <c r="C59" s="68"/>
      <c r="D59" s="68">
        <v>20</v>
      </c>
      <c r="E59" s="68" t="s">
        <v>11</v>
      </c>
      <c r="F59" s="68">
        <v>0</v>
      </c>
      <c r="G59" s="65">
        <f t="shared" si="6"/>
        <v>0</v>
      </c>
    </row>
    <row r="60" spans="1:7" ht="24">
      <c r="A60" s="61">
        <v>53</v>
      </c>
      <c r="B60" s="69" t="s">
        <v>97</v>
      </c>
      <c r="C60" s="68"/>
      <c r="D60" s="68">
        <v>35</v>
      </c>
      <c r="E60" s="68" t="s">
        <v>11</v>
      </c>
      <c r="F60" s="68">
        <v>0</v>
      </c>
      <c r="G60" s="65">
        <f t="shared" si="6"/>
        <v>0</v>
      </c>
    </row>
    <row r="61" spans="1:7" ht="24">
      <c r="A61" s="61">
        <v>54</v>
      </c>
      <c r="B61" s="69" t="s">
        <v>98</v>
      </c>
      <c r="C61" s="68"/>
      <c r="D61" s="68">
        <v>20</v>
      </c>
      <c r="E61" s="68" t="s">
        <v>11</v>
      </c>
      <c r="F61" s="68">
        <v>0</v>
      </c>
      <c r="G61" s="65">
        <f t="shared" si="6"/>
        <v>0</v>
      </c>
    </row>
    <row r="62" spans="1:7">
      <c r="A62" s="61">
        <v>55</v>
      </c>
      <c r="B62" s="69" t="s">
        <v>99</v>
      </c>
      <c r="C62" s="63"/>
      <c r="D62" s="63">
        <v>22</v>
      </c>
      <c r="E62" s="68" t="s">
        <v>11</v>
      </c>
      <c r="F62" s="63">
        <v>0</v>
      </c>
      <c r="G62" s="65">
        <f t="shared" si="6"/>
        <v>0</v>
      </c>
    </row>
    <row r="63" spans="1:7">
      <c r="A63" s="61">
        <v>56</v>
      </c>
      <c r="B63" s="68" t="s">
        <v>100</v>
      </c>
      <c r="C63" s="68"/>
      <c r="D63" s="68">
        <v>15</v>
      </c>
      <c r="E63" s="68" t="s">
        <v>11</v>
      </c>
      <c r="F63" s="68">
        <v>0</v>
      </c>
      <c r="G63" s="65">
        <f t="shared" si="6"/>
        <v>0</v>
      </c>
    </row>
    <row r="64" spans="1:7">
      <c r="A64" s="61">
        <v>57</v>
      </c>
      <c r="B64" s="67" t="s">
        <v>101</v>
      </c>
      <c r="C64" s="68"/>
      <c r="D64" s="68">
        <v>58</v>
      </c>
      <c r="E64" s="68" t="s">
        <v>11</v>
      </c>
      <c r="F64" s="68">
        <v>0</v>
      </c>
      <c r="G64" s="65">
        <f t="shared" si="6"/>
        <v>0</v>
      </c>
    </row>
    <row r="65" spans="1:7">
      <c r="A65" s="61">
        <v>58</v>
      </c>
      <c r="B65" s="67" t="s">
        <v>102</v>
      </c>
      <c r="C65" s="68"/>
      <c r="D65" s="68">
        <v>40</v>
      </c>
      <c r="E65" s="68" t="s">
        <v>11</v>
      </c>
      <c r="F65" s="68">
        <v>0</v>
      </c>
      <c r="G65" s="65">
        <f t="shared" si="6"/>
        <v>0</v>
      </c>
    </row>
    <row r="66" spans="1:7">
      <c r="A66" s="61">
        <v>59</v>
      </c>
      <c r="B66" s="67" t="s">
        <v>103</v>
      </c>
      <c r="C66" s="68"/>
      <c r="D66" s="68">
        <v>2</v>
      </c>
      <c r="E66" s="68" t="s">
        <v>11</v>
      </c>
      <c r="F66" s="68">
        <v>0</v>
      </c>
      <c r="G66" s="65">
        <f t="shared" si="6"/>
        <v>0</v>
      </c>
    </row>
    <row r="67" spans="1:7" ht="24">
      <c r="A67" s="61">
        <v>60</v>
      </c>
      <c r="B67" s="67" t="s">
        <v>134</v>
      </c>
      <c r="C67" s="63"/>
      <c r="D67" s="63">
        <v>18</v>
      </c>
      <c r="E67" s="68" t="s">
        <v>11</v>
      </c>
      <c r="F67" s="63">
        <v>0</v>
      </c>
      <c r="G67" s="65">
        <f t="shared" si="6"/>
        <v>0</v>
      </c>
    </row>
    <row r="68" spans="1:7">
      <c r="A68" s="61">
        <v>61</v>
      </c>
      <c r="B68" s="67" t="s">
        <v>104</v>
      </c>
      <c r="C68" s="68"/>
      <c r="D68" s="68">
        <v>100</v>
      </c>
      <c r="E68" s="68" t="s">
        <v>11</v>
      </c>
      <c r="F68" s="68">
        <v>0</v>
      </c>
      <c r="G68" s="68">
        <f t="shared" si="6"/>
        <v>0</v>
      </c>
    </row>
    <row r="69" spans="1:7" ht="24">
      <c r="A69" s="61">
        <v>62</v>
      </c>
      <c r="B69" s="69" t="s">
        <v>192</v>
      </c>
      <c r="C69" s="74"/>
      <c r="D69" s="68">
        <v>4</v>
      </c>
      <c r="E69" s="68" t="s">
        <v>11</v>
      </c>
      <c r="F69" s="68">
        <v>0</v>
      </c>
      <c r="G69" s="65">
        <f>F69*D69</f>
        <v>0</v>
      </c>
    </row>
    <row r="70" spans="1:7">
      <c r="A70" s="61">
        <v>63</v>
      </c>
      <c r="B70" s="74"/>
      <c r="C70" s="74"/>
      <c r="D70" s="74"/>
      <c r="E70" s="74"/>
      <c r="F70" s="74"/>
      <c r="G70" s="74"/>
    </row>
    <row r="71" spans="1:7" ht="13.8">
      <c r="A71" s="61">
        <v>64</v>
      </c>
      <c r="B71" s="103" t="s">
        <v>67</v>
      </c>
      <c r="C71" s="63"/>
      <c r="D71" s="63"/>
      <c r="E71" s="63"/>
      <c r="F71" s="63"/>
      <c r="G71" s="65"/>
    </row>
    <row r="72" spans="1:7">
      <c r="A72" s="61">
        <v>65</v>
      </c>
      <c r="B72" s="75" t="s">
        <v>68</v>
      </c>
      <c r="C72" s="63"/>
      <c r="D72" s="63"/>
      <c r="E72" s="63"/>
      <c r="F72" s="63"/>
      <c r="G72" s="65"/>
    </row>
    <row r="73" spans="1:7">
      <c r="A73" s="61">
        <v>66</v>
      </c>
      <c r="B73" s="68" t="s">
        <v>88</v>
      </c>
      <c r="C73" s="68"/>
      <c r="D73" s="68">
        <f>SUM(D74:D129)</f>
        <v>1006</v>
      </c>
      <c r="E73" s="68" t="s">
        <v>11</v>
      </c>
      <c r="F73" s="68">
        <v>0</v>
      </c>
      <c r="G73" s="65">
        <f>F73*D73</f>
        <v>0</v>
      </c>
    </row>
    <row r="74" spans="1:7" ht="13.8">
      <c r="A74" s="61">
        <v>67</v>
      </c>
      <c r="B74" s="69" t="s">
        <v>136</v>
      </c>
      <c r="C74" s="145" t="s">
        <v>137</v>
      </c>
      <c r="D74" s="74">
        <v>2</v>
      </c>
      <c r="E74" s="68" t="s">
        <v>11</v>
      </c>
      <c r="F74" s="68">
        <v>0</v>
      </c>
      <c r="G74" s="65">
        <f t="shared" ref="G74:G81" si="7">F74*D74</f>
        <v>0</v>
      </c>
    </row>
    <row r="75" spans="1:7" ht="13.8">
      <c r="A75" s="61">
        <v>68</v>
      </c>
      <c r="B75" s="68" t="s">
        <v>148</v>
      </c>
      <c r="C75" s="145" t="s">
        <v>138</v>
      </c>
      <c r="D75" s="74">
        <v>20</v>
      </c>
      <c r="E75" s="68" t="s">
        <v>11</v>
      </c>
      <c r="F75" s="68">
        <v>0</v>
      </c>
      <c r="G75" s="65">
        <f t="shared" si="7"/>
        <v>0</v>
      </c>
    </row>
    <row r="76" spans="1:7" ht="13.8">
      <c r="A76" s="61">
        <v>69</v>
      </c>
      <c r="B76" s="68" t="s">
        <v>149</v>
      </c>
      <c r="C76" s="145" t="s">
        <v>139</v>
      </c>
      <c r="D76" s="74">
        <v>2</v>
      </c>
      <c r="E76" s="68" t="s">
        <v>11</v>
      </c>
      <c r="F76" s="68">
        <v>0</v>
      </c>
      <c r="G76" s="65">
        <f t="shared" si="7"/>
        <v>0</v>
      </c>
    </row>
    <row r="77" spans="1:7" ht="13.8">
      <c r="A77" s="61">
        <v>70</v>
      </c>
      <c r="B77" s="68" t="s">
        <v>160</v>
      </c>
      <c r="C77" s="145" t="s">
        <v>159</v>
      </c>
      <c r="D77" s="74">
        <v>2</v>
      </c>
      <c r="E77" s="68" t="s">
        <v>11</v>
      </c>
      <c r="F77" s="68">
        <v>0</v>
      </c>
      <c r="G77" s="65">
        <f t="shared" si="7"/>
        <v>0</v>
      </c>
    </row>
    <row r="78" spans="1:7" ht="13.8">
      <c r="A78" s="61">
        <v>71</v>
      </c>
      <c r="B78" s="69" t="s">
        <v>150</v>
      </c>
      <c r="C78" s="145" t="s">
        <v>140</v>
      </c>
      <c r="D78" s="74">
        <v>4</v>
      </c>
      <c r="E78" s="68" t="s">
        <v>11</v>
      </c>
      <c r="F78" s="68">
        <v>0</v>
      </c>
      <c r="G78" s="65">
        <f t="shared" si="7"/>
        <v>0</v>
      </c>
    </row>
    <row r="79" spans="1:7" ht="13.8">
      <c r="A79" s="61">
        <v>72</v>
      </c>
      <c r="B79" s="68" t="s">
        <v>151</v>
      </c>
      <c r="C79" s="145" t="s">
        <v>141</v>
      </c>
      <c r="D79" s="74">
        <v>3</v>
      </c>
      <c r="E79" s="68" t="s">
        <v>11</v>
      </c>
      <c r="F79" s="68">
        <v>0</v>
      </c>
      <c r="G79" s="65">
        <f t="shared" si="7"/>
        <v>0</v>
      </c>
    </row>
    <row r="80" spans="1:7" ht="13.8">
      <c r="A80" s="61">
        <v>73</v>
      </c>
      <c r="B80" s="68" t="s">
        <v>152</v>
      </c>
      <c r="C80" s="145" t="s">
        <v>142</v>
      </c>
      <c r="D80" s="74">
        <v>0</v>
      </c>
      <c r="E80" s="68" t="s">
        <v>11</v>
      </c>
      <c r="F80" s="68"/>
      <c r="G80" s="65">
        <v>0</v>
      </c>
    </row>
    <row r="81" spans="1:7" ht="13.8">
      <c r="A81" s="61">
        <v>74</v>
      </c>
      <c r="B81" s="68" t="s">
        <v>153</v>
      </c>
      <c r="C81" s="145" t="s">
        <v>186</v>
      </c>
      <c r="D81" s="74">
        <v>13</v>
      </c>
      <c r="E81" s="68" t="s">
        <v>11</v>
      </c>
      <c r="F81" s="68">
        <v>0</v>
      </c>
      <c r="G81" s="65">
        <f t="shared" si="7"/>
        <v>0</v>
      </c>
    </row>
    <row r="82" spans="1:7" ht="13.8">
      <c r="A82" s="61">
        <v>75</v>
      </c>
      <c r="B82" s="68" t="s">
        <v>191</v>
      </c>
      <c r="C82" s="145" t="s">
        <v>188</v>
      </c>
      <c r="D82" s="68">
        <v>21</v>
      </c>
      <c r="E82" s="68" t="s">
        <v>11</v>
      </c>
      <c r="F82" s="68">
        <v>0</v>
      </c>
      <c r="G82" s="65">
        <f t="shared" ref="G82:G87" si="8">F82*D82</f>
        <v>0</v>
      </c>
    </row>
    <row r="83" spans="1:7" ht="13.8">
      <c r="A83" s="61">
        <v>76</v>
      </c>
      <c r="B83" s="68" t="s">
        <v>190</v>
      </c>
      <c r="C83" s="145" t="s">
        <v>189</v>
      </c>
      <c r="D83" s="68">
        <v>28</v>
      </c>
      <c r="E83" s="68" t="s">
        <v>11</v>
      </c>
      <c r="F83" s="68">
        <v>0</v>
      </c>
      <c r="G83" s="65">
        <f t="shared" si="8"/>
        <v>0</v>
      </c>
    </row>
    <row r="84" spans="1:7" ht="13.8">
      <c r="A84" s="61">
        <v>77</v>
      </c>
      <c r="B84" s="68" t="s">
        <v>155</v>
      </c>
      <c r="C84" s="145" t="s">
        <v>144</v>
      </c>
      <c r="D84" s="74">
        <v>8</v>
      </c>
      <c r="E84" s="68" t="s">
        <v>11</v>
      </c>
      <c r="F84" s="68">
        <v>0</v>
      </c>
      <c r="G84" s="65">
        <f t="shared" si="8"/>
        <v>0</v>
      </c>
    </row>
    <row r="85" spans="1:7" ht="13.8">
      <c r="A85" s="61">
        <v>78</v>
      </c>
      <c r="B85" s="68" t="s">
        <v>156</v>
      </c>
      <c r="C85" s="145" t="s">
        <v>145</v>
      </c>
      <c r="D85" s="74">
        <v>1</v>
      </c>
      <c r="E85" s="68" t="s">
        <v>11</v>
      </c>
      <c r="F85" s="68">
        <v>0</v>
      </c>
      <c r="G85" s="65">
        <f t="shared" si="8"/>
        <v>0</v>
      </c>
    </row>
    <row r="86" spans="1:7" ht="13.8">
      <c r="A86" s="61">
        <v>79</v>
      </c>
      <c r="B86" s="68" t="s">
        <v>157</v>
      </c>
      <c r="C86" s="145" t="s">
        <v>146</v>
      </c>
      <c r="D86" s="74">
        <v>23</v>
      </c>
      <c r="E86" s="68" t="s">
        <v>11</v>
      </c>
      <c r="F86" s="68">
        <v>0</v>
      </c>
      <c r="G86" s="65">
        <f t="shared" si="8"/>
        <v>0</v>
      </c>
    </row>
    <row r="87" spans="1:7" ht="13.8">
      <c r="A87" s="61"/>
      <c r="B87" s="68" t="s">
        <v>158</v>
      </c>
      <c r="C87" s="145" t="s">
        <v>147</v>
      </c>
      <c r="D87" s="74">
        <v>3</v>
      </c>
      <c r="E87" s="68" t="s">
        <v>11</v>
      </c>
      <c r="F87" s="68">
        <v>0</v>
      </c>
      <c r="G87" s="65">
        <f t="shared" si="8"/>
        <v>0</v>
      </c>
    </row>
    <row r="88" spans="1:7" ht="13.8">
      <c r="A88" s="61">
        <v>86</v>
      </c>
      <c r="B88" s="135" t="s">
        <v>106</v>
      </c>
      <c r="C88" s="144"/>
      <c r="D88" s="74"/>
      <c r="E88" s="74"/>
      <c r="F88" s="74"/>
      <c r="G88" s="74"/>
    </row>
    <row r="89" spans="1:7">
      <c r="A89" s="61">
        <v>87</v>
      </c>
      <c r="B89" s="63" t="s">
        <v>90</v>
      </c>
      <c r="C89" s="63"/>
      <c r="D89" s="63">
        <v>4</v>
      </c>
      <c r="E89" s="63" t="s">
        <v>11</v>
      </c>
      <c r="F89" s="63">
        <v>0</v>
      </c>
      <c r="G89" s="65">
        <f>F89*D89</f>
        <v>0</v>
      </c>
    </row>
    <row r="90" spans="1:7">
      <c r="A90" s="61">
        <v>88</v>
      </c>
      <c r="B90" s="63" t="s">
        <v>70</v>
      </c>
      <c r="C90" s="63"/>
      <c r="D90" s="63">
        <v>1</v>
      </c>
      <c r="E90" s="63" t="s">
        <v>11</v>
      </c>
      <c r="F90" s="63">
        <v>0</v>
      </c>
      <c r="G90" s="65">
        <f>F90*D90</f>
        <v>0</v>
      </c>
    </row>
    <row r="91" spans="1:7">
      <c r="A91" s="61">
        <v>89</v>
      </c>
      <c r="B91" s="69" t="s">
        <v>107</v>
      </c>
      <c r="C91" s="63"/>
      <c r="D91" s="63">
        <v>150</v>
      </c>
      <c r="E91" s="63" t="s">
        <v>11</v>
      </c>
      <c r="F91" s="63">
        <v>0</v>
      </c>
      <c r="G91" s="65">
        <f t="shared" ref="G91:G94" si="9">F91*D91</f>
        <v>0</v>
      </c>
    </row>
    <row r="92" spans="1:7">
      <c r="A92" s="61">
        <v>90</v>
      </c>
      <c r="B92" s="69" t="s">
        <v>108</v>
      </c>
      <c r="C92" s="68"/>
      <c r="D92" s="63">
        <v>20</v>
      </c>
      <c r="E92" s="63" t="s">
        <v>11</v>
      </c>
      <c r="F92" s="68">
        <v>0</v>
      </c>
      <c r="G92" s="65">
        <f t="shared" si="9"/>
        <v>0</v>
      </c>
    </row>
    <row r="93" spans="1:7">
      <c r="A93" s="61">
        <v>91</v>
      </c>
      <c r="B93" s="69" t="s">
        <v>161</v>
      </c>
      <c r="C93" s="68"/>
      <c r="D93" s="63">
        <v>4</v>
      </c>
      <c r="E93" s="63" t="s">
        <v>11</v>
      </c>
      <c r="F93" s="68">
        <v>0</v>
      </c>
      <c r="G93" s="65">
        <f t="shared" si="9"/>
        <v>0</v>
      </c>
    </row>
    <row r="94" spans="1:7" ht="24">
      <c r="A94" s="61">
        <v>92</v>
      </c>
      <c r="B94" s="67" t="s">
        <v>109</v>
      </c>
      <c r="C94" s="68"/>
      <c r="D94" s="68">
        <v>80</v>
      </c>
      <c r="E94" s="63" t="s">
        <v>11</v>
      </c>
      <c r="F94" s="68">
        <v>0</v>
      </c>
      <c r="G94" s="65">
        <f t="shared" si="9"/>
        <v>0</v>
      </c>
    </row>
    <row r="95" spans="1:7">
      <c r="A95" s="61">
        <v>93</v>
      </c>
      <c r="B95" s="62" t="s">
        <v>110</v>
      </c>
      <c r="C95" s="63"/>
      <c r="D95" s="63">
        <v>22</v>
      </c>
      <c r="E95" s="63" t="s">
        <v>11</v>
      </c>
      <c r="F95" s="63">
        <v>0</v>
      </c>
      <c r="G95" s="65">
        <f>F95*D95</f>
        <v>0</v>
      </c>
    </row>
    <row r="96" spans="1:7">
      <c r="A96" s="61">
        <v>94</v>
      </c>
      <c r="B96" s="69"/>
      <c r="C96" s="68"/>
      <c r="D96" s="68"/>
      <c r="E96" s="68"/>
      <c r="F96" s="68"/>
      <c r="G96" s="65"/>
    </row>
    <row r="97" spans="1:7">
      <c r="A97" s="61">
        <v>95</v>
      </c>
      <c r="B97" s="120" t="s">
        <v>72</v>
      </c>
      <c r="C97" s="76"/>
      <c r="D97" s="76"/>
      <c r="E97" s="76"/>
      <c r="F97" s="76"/>
      <c r="G97" s="76"/>
    </row>
    <row r="98" spans="1:7">
      <c r="A98" s="61">
        <v>96</v>
      </c>
      <c r="B98" s="68" t="s">
        <v>121</v>
      </c>
      <c r="C98" s="68"/>
      <c r="D98" s="68">
        <v>10</v>
      </c>
      <c r="E98" s="68" t="s">
        <v>71</v>
      </c>
      <c r="F98" s="68">
        <v>0</v>
      </c>
      <c r="G98" s="65">
        <f>F98*D98</f>
        <v>0</v>
      </c>
    </row>
    <row r="99" spans="1:7">
      <c r="A99" s="61">
        <v>97</v>
      </c>
      <c r="B99" s="63" t="s">
        <v>111</v>
      </c>
      <c r="C99" s="63"/>
      <c r="D99" s="63">
        <v>30</v>
      </c>
      <c r="E99" s="63" t="s">
        <v>71</v>
      </c>
      <c r="F99" s="63">
        <v>0</v>
      </c>
      <c r="G99" s="65">
        <f>F99*D99</f>
        <v>0</v>
      </c>
    </row>
    <row r="100" spans="1:7">
      <c r="A100" s="61">
        <v>98</v>
      </c>
      <c r="B100" s="63" t="s">
        <v>162</v>
      </c>
      <c r="C100" s="63"/>
      <c r="D100" s="63">
        <v>2</v>
      </c>
      <c r="E100" s="63" t="s">
        <v>11</v>
      </c>
      <c r="F100" s="63">
        <v>0</v>
      </c>
      <c r="G100" s="65">
        <f>F100*D100</f>
        <v>0</v>
      </c>
    </row>
    <row r="101" spans="1:7">
      <c r="A101" s="61">
        <v>99</v>
      </c>
      <c r="B101" s="63" t="s">
        <v>163</v>
      </c>
      <c r="C101" s="63"/>
      <c r="D101" s="63">
        <v>100</v>
      </c>
      <c r="E101" s="63" t="s">
        <v>71</v>
      </c>
      <c r="F101" s="63">
        <v>0</v>
      </c>
      <c r="G101" s="65">
        <f>F101*D101</f>
        <v>0</v>
      </c>
    </row>
    <row r="102" spans="1:7">
      <c r="A102" s="61">
        <v>100</v>
      </c>
      <c r="B102" s="74"/>
      <c r="C102" s="74"/>
      <c r="D102" s="74"/>
      <c r="E102" s="74"/>
      <c r="F102" s="74"/>
      <c r="G102" s="74"/>
    </row>
    <row r="103" spans="1:7">
      <c r="A103" s="61">
        <v>101</v>
      </c>
      <c r="B103" s="120" t="s">
        <v>73</v>
      </c>
      <c r="C103" s="77"/>
      <c r="D103" s="77"/>
      <c r="E103" s="77"/>
      <c r="F103" s="77"/>
      <c r="G103" s="78"/>
    </row>
    <row r="104" spans="1:7">
      <c r="A104" s="61">
        <v>102</v>
      </c>
      <c r="B104" s="79" t="s">
        <v>74</v>
      </c>
      <c r="C104" s="77"/>
      <c r="D104" s="80">
        <v>30</v>
      </c>
      <c r="E104" s="80" t="s">
        <v>11</v>
      </c>
      <c r="F104" s="77">
        <v>0</v>
      </c>
      <c r="G104" s="78">
        <f>F104*D104</f>
        <v>0</v>
      </c>
    </row>
    <row r="105" spans="1:7">
      <c r="A105" s="61">
        <v>103</v>
      </c>
      <c r="B105" s="79" t="s">
        <v>75</v>
      </c>
      <c r="C105" s="77"/>
      <c r="D105" s="81">
        <v>120</v>
      </c>
      <c r="E105" s="80" t="s">
        <v>12</v>
      </c>
      <c r="F105" s="77">
        <v>0</v>
      </c>
      <c r="G105" s="78">
        <f>F105*D105</f>
        <v>0</v>
      </c>
    </row>
    <row r="106" spans="1:7">
      <c r="A106" s="61">
        <v>104</v>
      </c>
      <c r="B106" s="79" t="s">
        <v>112</v>
      </c>
      <c r="C106" s="77"/>
      <c r="D106" s="80">
        <v>5</v>
      </c>
      <c r="E106" s="80" t="s">
        <v>76</v>
      </c>
      <c r="F106" s="77">
        <v>0</v>
      </c>
      <c r="G106" s="78">
        <f>F106*D106</f>
        <v>0</v>
      </c>
    </row>
    <row r="107" spans="1:7">
      <c r="A107" s="61">
        <v>105</v>
      </c>
      <c r="B107" s="79" t="s">
        <v>113</v>
      </c>
      <c r="C107" s="77"/>
      <c r="D107" s="80">
        <v>5</v>
      </c>
      <c r="E107" s="80" t="s">
        <v>76</v>
      </c>
      <c r="F107" s="77">
        <v>0</v>
      </c>
      <c r="G107" s="78">
        <f>F107*D107</f>
        <v>0</v>
      </c>
    </row>
    <row r="108" spans="1:7">
      <c r="A108" s="61">
        <v>106</v>
      </c>
      <c r="B108" s="79"/>
      <c r="C108" s="76"/>
      <c r="D108" s="80"/>
      <c r="E108" s="80"/>
      <c r="F108" s="77"/>
      <c r="G108" s="78"/>
    </row>
    <row r="109" spans="1:7">
      <c r="A109" s="61">
        <v>107</v>
      </c>
    </row>
    <row r="110" spans="1:7">
      <c r="A110" s="61">
        <v>108</v>
      </c>
      <c r="B110" s="119" t="s">
        <v>78</v>
      </c>
      <c r="C110" s="77"/>
      <c r="D110" s="82"/>
      <c r="E110" s="83"/>
      <c r="F110" s="77"/>
      <c r="G110" s="77"/>
    </row>
    <row r="111" spans="1:7">
      <c r="A111" s="61">
        <v>109</v>
      </c>
      <c r="B111" s="79" t="s">
        <v>79</v>
      </c>
      <c r="C111" s="77"/>
      <c r="D111" s="80">
        <v>200</v>
      </c>
      <c r="E111" s="80" t="s">
        <v>77</v>
      </c>
      <c r="F111" s="77">
        <v>0</v>
      </c>
      <c r="G111" s="78">
        <f t="shared" ref="G111:G116" si="10">F111*D111</f>
        <v>0</v>
      </c>
    </row>
    <row r="112" spans="1:7">
      <c r="A112" s="61">
        <v>110</v>
      </c>
      <c r="B112" s="81" t="s">
        <v>80</v>
      </c>
      <c r="C112" s="77"/>
      <c r="D112" s="81">
        <v>1</v>
      </c>
      <c r="E112" s="81" t="s">
        <v>81</v>
      </c>
      <c r="F112" s="77">
        <v>0</v>
      </c>
      <c r="G112" s="78">
        <f t="shared" si="10"/>
        <v>0</v>
      </c>
    </row>
    <row r="113" spans="1:7">
      <c r="A113" s="61">
        <v>111</v>
      </c>
      <c r="B113" s="81" t="s">
        <v>82</v>
      </c>
      <c r="C113" s="77"/>
      <c r="D113" s="81">
        <v>50</v>
      </c>
      <c r="E113" s="81" t="s">
        <v>71</v>
      </c>
      <c r="F113" s="77">
        <v>0</v>
      </c>
      <c r="G113" s="78">
        <f t="shared" si="10"/>
        <v>0</v>
      </c>
    </row>
    <row r="114" spans="1:7">
      <c r="A114" s="61">
        <v>112</v>
      </c>
      <c r="B114" s="81" t="s">
        <v>83</v>
      </c>
      <c r="C114" s="77"/>
      <c r="D114" s="81">
        <v>40</v>
      </c>
      <c r="E114" s="81" t="s">
        <v>71</v>
      </c>
      <c r="F114" s="77">
        <v>0</v>
      </c>
      <c r="G114" s="78">
        <f t="shared" si="10"/>
        <v>0</v>
      </c>
    </row>
    <row r="115" spans="1:7" ht="23.4">
      <c r="A115" s="61">
        <v>113</v>
      </c>
      <c r="B115" s="84" t="s">
        <v>84</v>
      </c>
      <c r="C115" s="77"/>
      <c r="D115" s="81">
        <v>1</v>
      </c>
      <c r="E115" s="81" t="s">
        <v>81</v>
      </c>
      <c r="F115" s="77">
        <v>0</v>
      </c>
      <c r="G115" s="78">
        <f t="shared" si="10"/>
        <v>0</v>
      </c>
    </row>
    <row r="116" spans="1:7">
      <c r="A116" s="61">
        <v>114</v>
      </c>
      <c r="B116" s="81" t="s">
        <v>117</v>
      </c>
      <c r="C116" s="74"/>
      <c r="D116" s="81">
        <v>1</v>
      </c>
      <c r="E116" s="81" t="s">
        <v>81</v>
      </c>
      <c r="F116" s="77">
        <v>0</v>
      </c>
      <c r="G116" s="78">
        <f t="shared" si="10"/>
        <v>0</v>
      </c>
    </row>
    <row r="118" spans="1:7" ht="14.4">
      <c r="B118" s="121" t="s">
        <v>85</v>
      </c>
      <c r="G118" s="85">
        <f>SUM(G6:G117)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 list</vt:lpstr>
      <vt:lpstr>EL-G- 2NP</vt:lpstr>
      <vt:lpstr>EL-G-3NP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Petr Tomický</cp:lastModifiedBy>
  <cp:lastPrinted>2018-07-10T08:33:21Z</cp:lastPrinted>
  <dcterms:created xsi:type="dcterms:W3CDTF">2015-04-10T12:18:59Z</dcterms:created>
  <dcterms:modified xsi:type="dcterms:W3CDTF">2024-05-15T00:55:37Z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2023-04-30T09:35:55Z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b0dded72-17f3-49c0-ad6d-140cb639b8ab</vt:lpwstr>
  </property>
  <property fmtid="{D5CDD505-2E9C-101B-9397-08002B2CF9AE}" pid="8" name="MSIP_Label_43f08ec5-d6d9-4227-8387-ccbfcb3632c4_ContentBits">
    <vt:lpwstr>0</vt:lpwstr>
  </property>
</Properties>
</file>