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2 E-ZAK\014_2025_JIH Léčiva pro Jihnem (142025) 2x\02 Zadávací dokumentace\"/>
    </mc:Choice>
  </mc:AlternateContent>
  <xr:revisionPtr revIDLastSave="0" documentId="13_ncr:1_{2C9D0251-52E1-4184-9D2C-C248ED0DBC1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Ceník!$A$10:$H$10</definedName>
    <definedName name="_xlnm.Print_Titles" localSheetId="0">Ceník!$2:$9</definedName>
    <definedName name="_xlnm.Print_Area" localSheetId="0">Ceník!$A$1:$L$24</definedName>
  </definedNames>
  <calcPr calcId="191029"/>
</workbook>
</file>

<file path=xl/calcChain.xml><?xml version="1.0" encoding="utf-8"?>
<calcChain xmlns="http://schemas.openxmlformats.org/spreadsheetml/2006/main">
  <c r="K18" i="1" l="1"/>
  <c r="J18" i="1"/>
  <c r="L18" i="1" s="1"/>
  <c r="L23" i="1" l="1"/>
  <c r="K23" i="1"/>
  <c r="K14" i="1"/>
  <c r="J14" i="1"/>
  <c r="L14" i="1" s="1"/>
  <c r="K13" i="1"/>
  <c r="J13" i="1"/>
  <c r="L13" i="1" s="1"/>
  <c r="K12" i="1"/>
  <c r="J12" i="1"/>
  <c r="L12" i="1" s="1"/>
  <c r="K11" i="1"/>
  <c r="J11" i="1" l="1"/>
  <c r="L11" i="1" s="1"/>
  <c r="K15" i="1" l="1"/>
  <c r="L15" i="1" l="1"/>
</calcChain>
</file>

<file path=xl/sharedStrings.xml><?xml version="1.0" encoding="utf-8"?>
<sst xmlns="http://schemas.openxmlformats.org/spreadsheetml/2006/main" count="50" uniqueCount="39">
  <si>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</si>
  <si>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</si>
  <si>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</si>
  <si>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</si>
  <si>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</si>
  <si>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</si>
  <si>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</si>
  <si>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</si>
  <si>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</si>
  <si>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</si>
  <si>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</si>
  <si>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</si>
  <si>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</si>
  <si>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</si>
  <si>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</si>
  <si>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</si>
  <si>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</si>
  <si>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</si>
  <si>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</si>
  <si>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</si>
  <si>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</si>
  <si>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LÉČIVA PRO JIHNEM (142025)</t>
  </si>
  <si>
    <t>J06BA02</t>
  </si>
  <si>
    <t>KIOVIG#100MG/ML INF SOL 1X100ML</t>
  </si>
  <si>
    <t>KIOVIG#100MG/ML INF SOL 1X200ML</t>
  </si>
  <si>
    <t>KIOVIG#100MG/ML INF SOL 1X25ML</t>
  </si>
  <si>
    <t>KIOVIG#100MG/ML INF SOL 1X50ML</t>
  </si>
  <si>
    <t>1x týdně</t>
  </si>
  <si>
    <t>100MG/ML INF SOL 1X100ML</t>
  </si>
  <si>
    <t>100MG/ML INF SOL 1X200ML</t>
  </si>
  <si>
    <t>100MG/ML INF SOL 1X25ML</t>
  </si>
  <si>
    <t>100MG/ML INF SOL 1X50ML</t>
  </si>
  <si>
    <t>IMUNOGLOBULINY, NORMÁLNÍ LIDSKÉ, PRO INTRAVASKULÁRNÍ APLIKACI pro stávající pacienty - KIOVIG</t>
  </si>
  <si>
    <t>IMUNOGLOBULINY, NORMÁLNÍ LIDSKÉ, PRO INTRAVASKULÁRNÍ APLIKACI pro naivní pacienty, s obsahem minimálně 98% IgG</t>
  </si>
  <si>
    <r>
      <t xml:space="preserve">* Účastník vloží jednotkovou cenu za </t>
    </r>
    <r>
      <rPr>
        <b/>
        <i/>
        <sz val="11"/>
        <color rgb="FFFF0000"/>
        <rFont val="Arial"/>
        <family val="2"/>
        <charset val="238"/>
      </rPr>
      <t>1ml</t>
    </r>
  </si>
  <si>
    <t>100MG/ML INF SOL 1X10ML</t>
  </si>
  <si>
    <r>
      <t xml:space="preserve">Předpokládaný odběr </t>
    </r>
    <r>
      <rPr>
        <b/>
        <sz val="11"/>
        <color rgb="FFFF0000"/>
        <rFont val="Arial"/>
        <family val="2"/>
        <charset val="238"/>
      </rPr>
      <t>lékové jednotky (ml)</t>
    </r>
    <r>
      <rPr>
        <b/>
        <sz val="11"/>
        <rFont val="Arial"/>
        <family val="2"/>
        <charset val="238"/>
      </rPr>
      <t xml:space="preserve"> za 48 měsíců</t>
    </r>
  </si>
  <si>
    <r>
      <t xml:space="preserve">Cena za </t>
    </r>
    <r>
      <rPr>
        <b/>
        <sz val="11"/>
        <color rgb="FFFF0000"/>
        <rFont val="Arial"/>
        <family val="2"/>
        <charset val="238"/>
      </rPr>
      <t xml:space="preserve">lékovou jednotku (ml) </t>
    </r>
    <r>
      <rPr>
        <b/>
        <sz val="11"/>
        <color theme="1"/>
        <rFont val="Arial"/>
        <family val="2"/>
        <charset val="238"/>
      </rPr>
      <t>bez DPH*</t>
    </r>
  </si>
  <si>
    <r>
      <t xml:space="preserve">Cena za </t>
    </r>
    <r>
      <rPr>
        <b/>
        <sz val="11"/>
        <color rgb="FFFF0000"/>
        <rFont val="Arial"/>
        <family val="2"/>
        <charset val="238"/>
      </rPr>
      <t>lékovu jednotku</t>
    </r>
    <r>
      <rPr>
        <b/>
        <sz val="11"/>
        <color theme="1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(ml)</t>
    </r>
    <r>
      <rPr>
        <b/>
        <sz val="11"/>
        <color theme="1"/>
        <rFont val="Arial"/>
        <family val="2"/>
        <charset val="238"/>
      </rPr>
      <t xml:space="preserve"> vč.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</si>
</sst>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28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3" fontId="1" fillId="0" borderId="19" xfId="0" applyNumberFormat="1" applyFont="1" applyBorder="1" applyAlignment="1">
      <alignment horizontal="center" vertical="center"/>
    </xf>
    <xf numFmtId="164" fontId="32" fillId="35" borderId="19" xfId="0" applyNumberFormat="1" applyFont="1" applyFill="1" applyBorder="1" applyAlignment="1">
      <alignment horizontal="center" vertical="center"/>
    </xf>
    <xf numFmtId="164" fontId="1" fillId="0" borderId="20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164" fontId="1" fillId="0" borderId="17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9" fontId="32" fillId="35" borderId="19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Alignment="1"/>
    <xf numFmtId="0" fontId="39" fillId="37" borderId="10" xfId="0" applyFont="1" applyFill="1" applyBorder="1" applyAlignment="1">
      <alignment horizontal="left"/>
    </xf>
    <xf numFmtId="0" fontId="37" fillId="37" borderId="11" xfId="0" applyFont="1" applyFill="1" applyBorder="1" applyAlignment="1">
      <alignment horizontal="right"/>
    </xf>
    <xf numFmtId="164" fontId="28" fillId="37" borderId="11" xfId="0" applyNumberFormat="1" applyFont="1" applyFill="1" applyBorder="1" applyAlignment="1">
      <alignment horizontal="right"/>
    </xf>
    <xf numFmtId="164" fontId="28" fillId="37" borderId="13" xfId="0" applyNumberFormat="1" applyFont="1" applyFill="1" applyBorder="1" applyAlignment="1">
      <alignment horizontal="right"/>
    </xf>
    <xf numFmtId="0" fontId="1" fillId="0" borderId="17" xfId="0" applyFont="1" applyBorder="1" applyAlignment="1">
      <alignment vertical="center"/>
    </xf>
    <xf numFmtId="0" fontId="32" fillId="37" borderId="30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31" xfId="0" applyFont="1" applyFill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164" fontId="32" fillId="35" borderId="26" xfId="0" applyNumberFormat="1" applyFont="1" applyFill="1" applyBorder="1" applyAlignment="1">
      <alignment horizontal="center" vertical="center"/>
    </xf>
    <xf numFmtId="164" fontId="32" fillId="35" borderId="24" xfId="0" applyNumberFormat="1" applyFont="1" applyFill="1" applyBorder="1" applyAlignment="1">
      <alignment horizontal="center" vertical="center"/>
    </xf>
    <xf numFmtId="164" fontId="32" fillId="35" borderId="27" xfId="0" applyNumberFormat="1" applyFont="1" applyFill="1" applyBorder="1" applyAlignment="1">
      <alignment horizontal="center" vertical="center"/>
    </xf>
    <xf numFmtId="9" fontId="32" fillId="35" borderId="26" xfId="0" applyNumberFormat="1" applyFont="1" applyFill="1" applyBorder="1" applyAlignment="1">
      <alignment horizontal="center" vertical="center"/>
    </xf>
    <xf numFmtId="9" fontId="32" fillId="35" borderId="24" xfId="0" applyNumberFormat="1" applyFont="1" applyFill="1" applyBorder="1" applyAlignment="1">
      <alignment horizontal="center" vertical="center"/>
    </xf>
    <xf numFmtId="9" fontId="32" fillId="35" borderId="27" xfId="0" applyNumberFormat="1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1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2" fillId="37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338CEC4A-D8C3-4EEE-8E4F-99F95844305F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6A0FBF6-CDB1-404F-81AC-35C016D8033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AE21BA9-4C13-4B13-A608-8B2A9EE8C871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512EAFE1-B407-49EF-BD79-94797856F545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EEBEE31E-426B-4F46-B3AA-A100D95DFFAF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75CEDA-15DC-443F-BAA2-C5280CD220C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DFB0C017-36BF-4AD1-BE46-F252B98434BF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24FD04A0-8FB2-41CE-8814-34667BC11F78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D8119862-D538-4CB1-83CD-9C3526E86B47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AA609F77-10F8-446C-A2CD-CD76AFBEC310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5BAB866D-B6E4-4F6D-B6D6-4BF6192D627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208BEBB0-847F-4200-8063-41922CF4D49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E968CDF3-D39B-4AA4-8ABD-1BB3B78F472E}"/>
            </a:ext>
          </a:extLst>
        </xdr:cNvPr>
        <xdr:cNvSpPr txBox="1"/>
      </xdr:nvSpPr>
      <xdr:spPr>
        <a:xfrm>
          <a:off x="6833235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CE57655D-F1D5-401B-B572-196E87D86EA1}"/>
            </a:ext>
          </a:extLst>
        </xdr:cNvPr>
        <xdr:cNvSpPr txBox="1"/>
      </xdr:nvSpPr>
      <xdr:spPr>
        <a:xfrm>
          <a:off x="6833235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639A68C1-1EBC-4D8B-A725-6F6475F5DC8A}"/>
            </a:ext>
          </a:extLst>
        </xdr:cNvPr>
        <xdr:cNvSpPr txBox="1"/>
      </xdr:nvSpPr>
      <xdr:spPr>
        <a:xfrm>
          <a:off x="6833235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DC09A7A-D121-4EC7-A143-53C8BB9EAAFB}"/>
            </a:ext>
          </a:extLst>
        </xdr:cNvPr>
        <xdr:cNvSpPr txBox="1"/>
      </xdr:nvSpPr>
      <xdr:spPr>
        <a:xfrm>
          <a:off x="6833235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67B190DD-EE5F-450D-8D96-09CD98821209}"/>
            </a:ext>
          </a:extLst>
        </xdr:cNvPr>
        <xdr:cNvSpPr txBox="1"/>
      </xdr:nvSpPr>
      <xdr:spPr>
        <a:xfrm>
          <a:off x="6833235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256E992A-6565-44A4-ADB8-1A2843EB3E69}"/>
            </a:ext>
          </a:extLst>
        </xdr:cNvPr>
        <xdr:cNvSpPr txBox="1"/>
      </xdr:nvSpPr>
      <xdr:spPr>
        <a:xfrm>
          <a:off x="683323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979D0822-51EF-4438-B895-ECD429E18DEA}"/>
            </a:ext>
          </a:extLst>
        </xdr:cNvPr>
        <xdr:cNvSpPr txBox="1"/>
      </xdr:nvSpPr>
      <xdr:spPr>
        <a:xfrm>
          <a:off x="683323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E4D0913-4819-4B3F-8259-4DFBBA8AC949}"/>
            </a:ext>
          </a:extLst>
        </xdr:cNvPr>
        <xdr:cNvSpPr txBox="1"/>
      </xdr:nvSpPr>
      <xdr:spPr>
        <a:xfrm>
          <a:off x="683323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4BE8B5C5-0EDB-47C3-9CAC-27E16DE4F479}"/>
            </a:ext>
          </a:extLst>
        </xdr:cNvPr>
        <xdr:cNvSpPr txBox="1"/>
      </xdr:nvSpPr>
      <xdr:spPr>
        <a:xfrm>
          <a:off x="683323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54A80E3B-21D4-46F7-8D02-321F1E0E7D0C}"/>
            </a:ext>
          </a:extLst>
        </xdr:cNvPr>
        <xdr:cNvSpPr txBox="1"/>
      </xdr:nvSpPr>
      <xdr:spPr>
        <a:xfrm>
          <a:off x="683323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A827339B-59B3-456F-89DE-EA4E4344EED6}"/>
            </a:ext>
          </a:extLst>
        </xdr:cNvPr>
        <xdr:cNvSpPr txBox="1"/>
      </xdr:nvSpPr>
      <xdr:spPr>
        <a:xfrm>
          <a:off x="683323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6E0BAABA-ED67-4E1B-A27D-795F0D405BA7}"/>
            </a:ext>
          </a:extLst>
        </xdr:cNvPr>
        <xdr:cNvSpPr txBox="1"/>
      </xdr:nvSpPr>
      <xdr:spPr>
        <a:xfrm>
          <a:off x="683323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65FDFD58-B9F0-4216-9B0E-D6B5BEBD8526}"/>
            </a:ext>
          </a:extLst>
        </xdr:cNvPr>
        <xdr:cNvSpPr txBox="1"/>
      </xdr:nvSpPr>
      <xdr:spPr>
        <a:xfrm>
          <a:off x="683323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41329D7D-9FF3-4168-9805-02AE6875D241}"/>
            </a:ext>
          </a:extLst>
        </xdr:cNvPr>
        <xdr:cNvSpPr txBox="1"/>
      </xdr:nvSpPr>
      <xdr:spPr>
        <a:xfrm>
          <a:off x="683323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5557A42F-AE88-48F4-93EC-B6C67DC09DDD}"/>
            </a:ext>
          </a:extLst>
        </xdr:cNvPr>
        <xdr:cNvSpPr txBox="1"/>
      </xdr:nvSpPr>
      <xdr:spPr>
        <a:xfrm>
          <a:off x="683323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B74F69E3-589A-469B-A9FB-FA24A1F5CF5D}"/>
            </a:ext>
          </a:extLst>
        </xdr:cNvPr>
        <xdr:cNvSpPr txBox="1"/>
      </xdr:nvSpPr>
      <xdr:spPr>
        <a:xfrm>
          <a:off x="683323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5AC3873A-232E-43FA-9754-BEFCED0821F2}"/>
            </a:ext>
          </a:extLst>
        </xdr:cNvPr>
        <xdr:cNvSpPr txBox="1"/>
      </xdr:nvSpPr>
      <xdr:spPr>
        <a:xfrm>
          <a:off x="683323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B3B5C353-1D4B-4EFD-87E8-B9C837F70F60}"/>
            </a:ext>
          </a:extLst>
        </xdr:cNvPr>
        <xdr:cNvSpPr txBox="1"/>
      </xdr:nvSpPr>
      <xdr:spPr>
        <a:xfrm>
          <a:off x="683323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B0DEE62B-125D-42F0-8A98-F6F2175E01CC}"/>
            </a:ext>
          </a:extLst>
        </xdr:cNvPr>
        <xdr:cNvSpPr txBox="1"/>
      </xdr:nvSpPr>
      <xdr:spPr>
        <a:xfrm>
          <a:off x="683323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9ECE936E-A694-4D89-B946-6040606ECC9E}"/>
            </a:ext>
          </a:extLst>
        </xdr:cNvPr>
        <xdr:cNvSpPr txBox="1"/>
      </xdr:nvSpPr>
      <xdr:spPr>
        <a:xfrm>
          <a:off x="683323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showGridLines="0" tabSelected="1" zoomScaleNormal="100" workbookViewId="0">
      <selection activeCell="C18" sqref="C18:C22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5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64" t="s">
        <v>20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5" ht="33" customHeight="1" thickBot="1" x14ac:dyDescent="0.3">
      <c r="A3" s="65" t="s">
        <v>16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1:15" ht="24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5" ht="54" customHeight="1" thickBot="1" x14ac:dyDescent="0.3">
      <c r="A5" s="71" t="s">
        <v>9</v>
      </c>
      <c r="B5" s="72"/>
      <c r="C5" s="72"/>
      <c r="D5" s="72" t="s">
        <v>21</v>
      </c>
      <c r="E5" s="73"/>
      <c r="F5" s="73"/>
      <c r="G5" s="73"/>
      <c r="H5" s="73"/>
      <c r="I5" s="73"/>
      <c r="J5" s="73"/>
      <c r="K5" s="73"/>
      <c r="L5" s="74"/>
    </row>
    <row r="6" spans="1:15" ht="27.75" customHeight="1" x14ac:dyDescent="0.25">
      <c r="A6" s="8"/>
      <c r="B6" s="8"/>
      <c r="C6" s="8"/>
      <c r="D6" s="8"/>
      <c r="E6" s="9"/>
      <c r="F6" s="9"/>
      <c r="G6" s="9"/>
      <c r="H6" s="9"/>
      <c r="I6" s="9"/>
      <c r="J6" s="9"/>
      <c r="K6" s="9"/>
      <c r="L6" s="9"/>
    </row>
    <row r="7" spans="1:15" ht="17.100000000000001" customHeight="1" x14ac:dyDescent="0.25">
      <c r="A7" s="10" t="s">
        <v>14</v>
      </c>
      <c r="B7" s="2"/>
      <c r="C7" s="3"/>
      <c r="D7" s="2"/>
      <c r="E7" s="2"/>
      <c r="F7" s="2"/>
      <c r="G7" s="2"/>
      <c r="H7" s="2"/>
    </row>
    <row r="8" spans="1:15" ht="17.100000000000001" customHeight="1" x14ac:dyDescent="0.25">
      <c r="A8" s="11" t="s">
        <v>15</v>
      </c>
      <c r="B8" s="2"/>
      <c r="C8" s="3"/>
      <c r="D8" s="2"/>
      <c r="E8" s="2"/>
      <c r="F8" s="2"/>
      <c r="G8" s="2"/>
      <c r="H8" s="2"/>
    </row>
    <row r="9" spans="1:15" ht="6.75" customHeight="1" thickBot="1" x14ac:dyDescent="0.3">
      <c r="A9" s="11"/>
      <c r="B9" s="2"/>
      <c r="C9" s="3"/>
      <c r="D9" s="2"/>
      <c r="E9" s="2"/>
      <c r="F9" s="2"/>
      <c r="G9" s="2"/>
      <c r="H9" s="2"/>
    </row>
    <row r="10" spans="1:15" s="4" customFormat="1" ht="45.75" thickBot="1" x14ac:dyDescent="0.3">
      <c r="A10" s="12" t="s">
        <v>10</v>
      </c>
      <c r="B10" s="13" t="s">
        <v>0</v>
      </c>
      <c r="C10" s="13" t="s">
        <v>1</v>
      </c>
      <c r="D10" s="14" t="s">
        <v>2</v>
      </c>
      <c r="E10" s="14" t="s">
        <v>3</v>
      </c>
      <c r="F10" s="19" t="s">
        <v>11</v>
      </c>
      <c r="G10" s="19" t="s">
        <v>19</v>
      </c>
      <c r="H10" s="15" t="s">
        <v>17</v>
      </c>
      <c r="I10" s="15" t="s">
        <v>4</v>
      </c>
      <c r="J10" s="15" t="s">
        <v>18</v>
      </c>
      <c r="K10" s="15" t="s">
        <v>5</v>
      </c>
      <c r="L10" s="16" t="s">
        <v>6</v>
      </c>
    </row>
    <row r="11" spans="1:15" s="25" customFormat="1" ht="18" customHeight="1" x14ac:dyDescent="0.2">
      <c r="A11" s="68" t="s">
        <v>7</v>
      </c>
      <c r="B11" s="69" t="s">
        <v>22</v>
      </c>
      <c r="C11" s="69" t="s">
        <v>32</v>
      </c>
      <c r="D11" s="20" t="s">
        <v>23</v>
      </c>
      <c r="E11" s="69" t="s">
        <v>27</v>
      </c>
      <c r="F11" s="70">
        <v>6960000</v>
      </c>
      <c r="G11" s="21">
        <v>240</v>
      </c>
      <c r="H11" s="22"/>
      <c r="I11" s="29"/>
      <c r="J11" s="23">
        <f>H11+(H11*I11)</f>
        <v>0</v>
      </c>
      <c r="K11" s="23">
        <f>H11*G11</f>
        <v>0</v>
      </c>
      <c r="L11" s="24">
        <f>J11*G11</f>
        <v>0</v>
      </c>
      <c r="O11" s="26"/>
    </row>
    <row r="12" spans="1:15" s="25" customFormat="1" ht="18" customHeight="1" x14ac:dyDescent="0.2">
      <c r="A12" s="68"/>
      <c r="B12" s="69"/>
      <c r="C12" s="69"/>
      <c r="D12" s="20" t="s">
        <v>24</v>
      </c>
      <c r="E12" s="69"/>
      <c r="F12" s="70"/>
      <c r="G12" s="21">
        <v>120</v>
      </c>
      <c r="H12" s="22"/>
      <c r="I12" s="29"/>
      <c r="J12" s="27">
        <f t="shared" ref="J12:J14" si="0">H12+(H12*I12)</f>
        <v>0</v>
      </c>
      <c r="K12" s="27">
        <f t="shared" ref="K12:K14" si="1">H12*G12</f>
        <v>0</v>
      </c>
      <c r="L12" s="28">
        <f t="shared" ref="L12:L14" si="2">J12*G12</f>
        <v>0</v>
      </c>
      <c r="O12" s="26"/>
    </row>
    <row r="13" spans="1:15" s="25" customFormat="1" ht="18" customHeight="1" x14ac:dyDescent="0.2">
      <c r="A13" s="68"/>
      <c r="B13" s="69"/>
      <c r="C13" s="69"/>
      <c r="D13" s="20" t="s">
        <v>25</v>
      </c>
      <c r="E13" s="69"/>
      <c r="F13" s="70"/>
      <c r="G13" s="21">
        <v>80</v>
      </c>
      <c r="H13" s="22"/>
      <c r="I13" s="29"/>
      <c r="J13" s="27">
        <f t="shared" si="0"/>
        <v>0</v>
      </c>
      <c r="K13" s="27">
        <f t="shared" si="1"/>
        <v>0</v>
      </c>
      <c r="L13" s="28">
        <f t="shared" si="2"/>
        <v>0</v>
      </c>
      <c r="O13" s="26"/>
    </row>
    <row r="14" spans="1:15" s="25" customFormat="1" ht="18" customHeight="1" thickBot="1" x14ac:dyDescent="0.25">
      <c r="A14" s="68"/>
      <c r="B14" s="69"/>
      <c r="C14" s="69"/>
      <c r="D14" s="20" t="s">
        <v>26</v>
      </c>
      <c r="E14" s="69"/>
      <c r="F14" s="70"/>
      <c r="G14" s="21">
        <v>160</v>
      </c>
      <c r="H14" s="22"/>
      <c r="I14" s="29"/>
      <c r="J14" s="27">
        <f t="shared" si="0"/>
        <v>0</v>
      </c>
      <c r="K14" s="27">
        <f t="shared" si="1"/>
        <v>0</v>
      </c>
      <c r="L14" s="28">
        <f t="shared" si="2"/>
        <v>0</v>
      </c>
      <c r="O14" s="26"/>
    </row>
    <row r="15" spans="1:15" s="7" customFormat="1" ht="20.100000000000001" customHeight="1" thickBot="1" x14ac:dyDescent="0.3">
      <c r="A15" s="62" t="s">
        <v>12</v>
      </c>
      <c r="B15" s="63"/>
      <c r="C15" s="63"/>
      <c r="D15" s="63"/>
      <c r="E15" s="63"/>
      <c r="F15" s="63"/>
      <c r="G15" s="63"/>
      <c r="H15" s="63"/>
      <c r="I15" s="63"/>
      <c r="J15" s="63"/>
      <c r="K15" s="17">
        <f>SUM(K11:K14)</f>
        <v>0</v>
      </c>
      <c r="L15" s="18">
        <f>SUM(L11:L14)</f>
        <v>0</v>
      </c>
    </row>
    <row r="16" spans="1:15" s="32" customFormat="1" ht="20.100000000000001" customHeight="1" thickBo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1"/>
      <c r="L16" s="31"/>
    </row>
    <row r="17" spans="1:15" s="4" customFormat="1" ht="75.75" thickBot="1" x14ac:dyDescent="0.3">
      <c r="A17" s="12" t="s">
        <v>10</v>
      </c>
      <c r="B17" s="13" t="s">
        <v>0</v>
      </c>
      <c r="C17" s="13" t="s">
        <v>1</v>
      </c>
      <c r="D17" s="14" t="s">
        <v>2</v>
      </c>
      <c r="E17" s="14" t="s">
        <v>3</v>
      </c>
      <c r="F17" s="19" t="s">
        <v>11</v>
      </c>
      <c r="G17" s="19" t="s">
        <v>36</v>
      </c>
      <c r="H17" s="15" t="s">
        <v>37</v>
      </c>
      <c r="I17" s="15" t="s">
        <v>4</v>
      </c>
      <c r="J17" s="15" t="s">
        <v>38</v>
      </c>
      <c r="K17" s="15" t="s">
        <v>5</v>
      </c>
      <c r="L17" s="16" t="s">
        <v>6</v>
      </c>
    </row>
    <row r="18" spans="1:15" s="25" customFormat="1" ht="18" customHeight="1" x14ac:dyDescent="0.2">
      <c r="A18" s="38" t="s">
        <v>8</v>
      </c>
      <c r="B18" s="47" t="s">
        <v>22</v>
      </c>
      <c r="C18" s="47" t="s">
        <v>33</v>
      </c>
      <c r="D18" s="20" t="s">
        <v>28</v>
      </c>
      <c r="E18" s="47" t="s">
        <v>27</v>
      </c>
      <c r="F18" s="50">
        <v>85032000</v>
      </c>
      <c r="G18" s="53">
        <v>708600</v>
      </c>
      <c r="H18" s="56"/>
      <c r="I18" s="59"/>
      <c r="J18" s="41">
        <f>H18+(H18*I18)</f>
        <v>0</v>
      </c>
      <c r="K18" s="41">
        <f>H18*G18</f>
        <v>0</v>
      </c>
      <c r="L18" s="44">
        <f>J18*G18</f>
        <v>0</v>
      </c>
      <c r="O18" s="26"/>
    </row>
    <row r="19" spans="1:15" s="25" customFormat="1" ht="18" customHeight="1" x14ac:dyDescent="0.2">
      <c r="A19" s="39"/>
      <c r="B19" s="48"/>
      <c r="C19" s="48"/>
      <c r="D19" s="20" t="s">
        <v>29</v>
      </c>
      <c r="E19" s="48"/>
      <c r="F19" s="51"/>
      <c r="G19" s="54"/>
      <c r="H19" s="57"/>
      <c r="I19" s="60"/>
      <c r="J19" s="42"/>
      <c r="K19" s="42"/>
      <c r="L19" s="45"/>
      <c r="O19" s="26"/>
    </row>
    <row r="20" spans="1:15" s="25" customFormat="1" ht="18" customHeight="1" x14ac:dyDescent="0.2">
      <c r="A20" s="39"/>
      <c r="B20" s="48"/>
      <c r="C20" s="48"/>
      <c r="D20" s="37" t="s">
        <v>35</v>
      </c>
      <c r="E20" s="48"/>
      <c r="F20" s="51"/>
      <c r="G20" s="54"/>
      <c r="H20" s="57"/>
      <c r="I20" s="60"/>
      <c r="J20" s="42"/>
      <c r="K20" s="42"/>
      <c r="L20" s="45"/>
      <c r="O20" s="26"/>
    </row>
    <row r="21" spans="1:15" s="25" customFormat="1" ht="18" customHeight="1" x14ac:dyDescent="0.2">
      <c r="A21" s="39"/>
      <c r="B21" s="48"/>
      <c r="C21" s="48"/>
      <c r="D21" s="20" t="s">
        <v>30</v>
      </c>
      <c r="E21" s="48"/>
      <c r="F21" s="51"/>
      <c r="G21" s="54"/>
      <c r="H21" s="57"/>
      <c r="I21" s="60"/>
      <c r="J21" s="42"/>
      <c r="K21" s="42"/>
      <c r="L21" s="45"/>
      <c r="O21" s="26"/>
    </row>
    <row r="22" spans="1:15" s="25" customFormat="1" ht="18" customHeight="1" thickBot="1" x14ac:dyDescent="0.25">
      <c r="A22" s="40"/>
      <c r="B22" s="49"/>
      <c r="C22" s="49"/>
      <c r="D22" s="20" t="s">
        <v>31</v>
      </c>
      <c r="E22" s="49"/>
      <c r="F22" s="52"/>
      <c r="G22" s="55"/>
      <c r="H22" s="58"/>
      <c r="I22" s="61"/>
      <c r="J22" s="43"/>
      <c r="K22" s="43"/>
      <c r="L22" s="46"/>
      <c r="O22" s="26"/>
    </row>
    <row r="23" spans="1:15" s="7" customFormat="1" ht="20.100000000000001" customHeight="1" thickBot="1" x14ac:dyDescent="0.3">
      <c r="A23" s="62" t="s">
        <v>13</v>
      </c>
      <c r="B23" s="63"/>
      <c r="C23" s="63"/>
      <c r="D23" s="63"/>
      <c r="E23" s="63"/>
      <c r="F23" s="63"/>
      <c r="G23" s="63"/>
      <c r="H23" s="63"/>
      <c r="I23" s="63"/>
      <c r="J23" s="63"/>
      <c r="K23" s="17">
        <f>SUM(K18:K21)</f>
        <v>0</v>
      </c>
      <c r="L23" s="18">
        <f>SUM(L18:L21)</f>
        <v>0</v>
      </c>
    </row>
    <row r="24" spans="1:15" ht="15.75" thickBot="1" x14ac:dyDescent="0.3">
      <c r="A24" s="33" t="s">
        <v>34</v>
      </c>
      <c r="B24" s="34"/>
      <c r="C24" s="34"/>
      <c r="D24" s="34"/>
      <c r="E24" s="34"/>
      <c r="F24" s="34"/>
      <c r="G24" s="34"/>
      <c r="H24" s="34"/>
      <c r="I24" s="34"/>
      <c r="J24" s="34"/>
      <c r="K24" s="35"/>
      <c r="L24" s="36"/>
    </row>
  </sheetData>
  <mergeCells count="22">
    <mergeCell ref="A23:J23"/>
    <mergeCell ref="A15:J15"/>
    <mergeCell ref="A2:L2"/>
    <mergeCell ref="A3:L3"/>
    <mergeCell ref="A11:A14"/>
    <mergeCell ref="B11:B14"/>
    <mergeCell ref="C11:C14"/>
    <mergeCell ref="F11:F14"/>
    <mergeCell ref="E11:E14"/>
    <mergeCell ref="A5:C5"/>
    <mergeCell ref="D5:L5"/>
    <mergeCell ref="A18:A22"/>
    <mergeCell ref="J18:J22"/>
    <mergeCell ref="K18:K22"/>
    <mergeCell ref="L18:L22"/>
    <mergeCell ref="C18:C22"/>
    <mergeCell ref="B18:B22"/>
    <mergeCell ref="E18:E22"/>
    <mergeCell ref="F18:F22"/>
    <mergeCell ref="G18:G22"/>
    <mergeCell ref="H18:H22"/>
    <mergeCell ref="I18:I22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2025-02-11T11:13:49Z</cp:lastPrinted>
  <dcterms:created xsi:type="dcterms:W3CDTF">2018-10-10T08:23:47Z</dcterms:created>
  <dcterms:modified xsi:type="dcterms:W3CDTF">2025-04-15T12:38:18Z</dcterms:modified>
</cp:coreProperties>
</file>