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03_2025_CB Pečivo 2025\02 Zadávací dokumentace\"/>
    </mc:Choice>
  </mc:AlternateContent>
  <xr:revisionPtr revIDLastSave="0" documentId="13_ncr:1_{9B018860-3210-44DD-9B42-731596591EA6}" xr6:coauthVersionLast="36" xr6:coauthVersionMax="36" xr10:uidLastSave="{00000000-0000-0000-0000-000000000000}"/>
  <bookViews>
    <workbookView xWindow="0" yWindow="30" windowWidth="28755" windowHeight="12345" xr2:uid="{00000000-000D-0000-FFFF-FFFF00000000}"/>
  </bookViews>
  <sheets>
    <sheet name="Části 1 - 3" sheetId="8" r:id="rId1"/>
    <sheet name="List1" sheetId="10" r:id="rId2"/>
  </sheets>
  <calcPr calcId="191029"/>
</workbook>
</file>

<file path=xl/calcChain.xml><?xml version="1.0" encoding="utf-8"?>
<calcChain xmlns="http://schemas.openxmlformats.org/spreadsheetml/2006/main">
  <c r="K9" i="8" l="1"/>
  <c r="L36" i="8" l="1"/>
  <c r="K36" i="8"/>
  <c r="M36" i="8" s="1"/>
  <c r="L35" i="8"/>
  <c r="K35" i="8"/>
  <c r="M35" i="8" s="1"/>
  <c r="L34" i="8"/>
  <c r="K34" i="8"/>
  <c r="M34" i="8" s="1"/>
  <c r="L33" i="8"/>
  <c r="K33" i="8"/>
  <c r="M33" i="8" s="1"/>
  <c r="L32" i="8"/>
  <c r="K32" i="8"/>
  <c r="M32" i="8" s="1"/>
  <c r="L31" i="8"/>
  <c r="K31" i="8"/>
  <c r="M31" i="8" s="1"/>
  <c r="L30" i="8"/>
  <c r="K30" i="8"/>
  <c r="M30" i="8" s="1"/>
  <c r="L29" i="8"/>
  <c r="K29" i="8"/>
  <c r="M29" i="8" s="1"/>
  <c r="L28" i="8"/>
  <c r="K28" i="8"/>
  <c r="M28" i="8" s="1"/>
  <c r="L27" i="8"/>
  <c r="K27" i="8"/>
  <c r="M27" i="8" s="1"/>
  <c r="L26" i="8"/>
  <c r="K26" i="8"/>
  <c r="M26" i="8" s="1"/>
  <c r="L11" i="8"/>
  <c r="K11" i="8"/>
  <c r="M11" i="8" s="1"/>
  <c r="L10" i="8"/>
  <c r="K10" i="8"/>
  <c r="M10" i="8" s="1"/>
  <c r="M9" i="8"/>
  <c r="L9" i="8"/>
  <c r="L19" i="8"/>
  <c r="K19" i="8"/>
  <c r="M19" i="8" s="1"/>
  <c r="L18" i="8"/>
  <c r="K18" i="8"/>
  <c r="M18" i="8" s="1"/>
  <c r="M20" i="8" l="1"/>
  <c r="M21" i="8" s="1"/>
  <c r="M37" i="8"/>
  <c r="M38" i="8" s="1"/>
  <c r="M39" i="8" s="1"/>
  <c r="M12" i="8"/>
  <c r="M13" i="8" s="1"/>
  <c r="M14" i="8" s="1"/>
  <c r="M22" i="8" l="1"/>
</calcChain>
</file>

<file path=xl/sharedStrings.xml><?xml version="1.0" encoding="utf-8"?>
<sst xmlns="http://schemas.openxmlformats.org/spreadsheetml/2006/main" count="150" uniqueCount="76">
  <si>
    <t>strouhanka</t>
  </si>
  <si>
    <t>Zboží</t>
  </si>
  <si>
    <t>60g</t>
  </si>
  <si>
    <t>ks</t>
  </si>
  <si>
    <t>86g</t>
  </si>
  <si>
    <t>1200g</t>
  </si>
  <si>
    <t>500g</t>
  </si>
  <si>
    <t>43g</t>
  </si>
  <si>
    <t>15kg</t>
  </si>
  <si>
    <t>200g</t>
  </si>
  <si>
    <t>kobliha s meruňkovou náplní, necukrovaná</t>
  </si>
  <si>
    <t>vánočka s rozinkami a mandlemi</t>
  </si>
  <si>
    <t>makovka velká - drdol, nesypaná</t>
  </si>
  <si>
    <t>volně</t>
  </si>
  <si>
    <t>MJ</t>
  </si>
  <si>
    <t>Cena za MJ bez DPH</t>
  </si>
  <si>
    <t>Cena celkem bez DPH</t>
  </si>
  <si>
    <t>baleno</t>
  </si>
  <si>
    <t>Poznámka</t>
  </si>
  <si>
    <t>Termíny závozu</t>
  </si>
  <si>
    <t>bagetka  vícezrnná</t>
  </si>
  <si>
    <t>Předpokládaný odběr za 2 roky (MJ)</t>
  </si>
  <si>
    <t>balení 3 ks</t>
  </si>
  <si>
    <t>balení 2 ks</t>
  </si>
  <si>
    <t>Hmotnost výrobku (ks)</t>
  </si>
  <si>
    <t>SPECIFIKACE - CENÍK</t>
  </si>
  <si>
    <t>chléb, krájený</t>
  </si>
  <si>
    <t>Celkem bez DPH:</t>
  </si>
  <si>
    <t>DPH:</t>
  </si>
  <si>
    <t>Celkem vč. DPH:</t>
  </si>
  <si>
    <t>chléb toustový, krájený</t>
  </si>
  <si>
    <t>balený</t>
  </si>
  <si>
    <t>1x denně</t>
  </si>
  <si>
    <t>2x denně</t>
  </si>
  <si>
    <t>50g - 60g</t>
  </si>
  <si>
    <t>200 - 220g</t>
  </si>
  <si>
    <t>DPH (%)</t>
  </si>
  <si>
    <t>Cena za MJ vč. DPH</t>
  </si>
  <si>
    <t>Cena celkem vč. DPH</t>
  </si>
  <si>
    <t>Hmotnost výrobku</t>
  </si>
  <si>
    <t>150g</t>
  </si>
  <si>
    <t>100g</t>
  </si>
  <si>
    <t>rohlík vícezrnný</t>
  </si>
  <si>
    <t>Specifikace</t>
  </si>
  <si>
    <t>chléb lámankový, krájený, vícezrnný</t>
  </si>
  <si>
    <t>konzumní</t>
  </si>
  <si>
    <t>světlý, pšeničný</t>
  </si>
  <si>
    <t xml:space="preserve">lámanková směs 10%( pšeničná mouka, lněná semena, bramborové vločky, slunečnicová semena, sezamová semena, sušená syrovátka, ovesné vločky, ječná lámanka 4%, kukuřičná mouka, žitná mouka) ,  posyp 3% ( lněná semena, ovesné vločky, slunečnicová a sezamová semena) </t>
  </si>
  <si>
    <t>ČÁST 1: Chléb</t>
  </si>
  <si>
    <t>ČÁST 2: Rohlíky</t>
  </si>
  <si>
    <t>rohlík tukový</t>
  </si>
  <si>
    <t>bězné pšeničné pečivo</t>
  </si>
  <si>
    <t>obsahuje pšeničnou mouku, lněná semínka, sójové otruby, slunečnicová semínka, sezamová semínka, ovesné vločky</t>
  </si>
  <si>
    <t>ČÁST 3: Ostatní pečivo</t>
  </si>
  <si>
    <t>vyšší obsah slunečnicových a sezamových zrníček, vzhledem k celoobalením výrobků v této směsi semínek</t>
  </si>
  <si>
    <t xml:space="preserve">"hvězdička" vícezrnná </t>
  </si>
  <si>
    <t>obsahuje slunečnicová semínka, lněná semínka, žitnou mouku, pšeničné otruby,lněné semínko, sezamové semínko</t>
  </si>
  <si>
    <t>obsahuje min 20%  meruňkové náplně</t>
  </si>
  <si>
    <t>houska vícezrnná sezam</t>
  </si>
  <si>
    <t>obsahuje  ovesné vločky, lněná semínka, sójové otruby, slunečnicová semínka, sezamová semínka, pšeničnou a kukuřičnou mouku</t>
  </si>
  <si>
    <t xml:space="preserve">koláč s náplní tvarohovou  ( 2ks v baení, 1ks = 50g) </t>
  </si>
  <si>
    <t>obahuje min 34% tvarohové náplně</t>
  </si>
  <si>
    <t>koláč s tvarohovou náplní (3ks v  balení, 1ks = 50g)</t>
  </si>
  <si>
    <t xml:space="preserve">jemné pečivo  bez posypu mákem, obsahuje přirozeně se vyskytující cukry </t>
  </si>
  <si>
    <t>jemné pečivo  bez posypu mákem</t>
  </si>
  <si>
    <t>tvarohové špičky (2ks v balení )</t>
  </si>
  <si>
    <t>obsahují 20% tvarohové náplně</t>
  </si>
  <si>
    <t>obsahuje 4% rozinek, 2% mandlí</t>
  </si>
  <si>
    <t>bal.</t>
  </si>
  <si>
    <t>baleno po 15kg</t>
  </si>
  <si>
    <t>výhradně z rohlíků a chlebíčkových vek</t>
  </si>
  <si>
    <t xml:space="preserve">Název zboží </t>
  </si>
  <si>
    <t>Příloha k ZD č. 2</t>
  </si>
  <si>
    <t>Veřejná zakázka:   Dodávka pečiva 2025</t>
  </si>
  <si>
    <t>60 g</t>
  </si>
  <si>
    <t>makovka bez přidaného cukru (2ks v balení, 1ks = 60g)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</si>
</sst>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Border="1"/>
    <xf numFmtId="0" fontId="3" fillId="0" borderId="0" xfId="0" applyFont="1" applyBorder="1" applyAlignment="1">
      <alignment horizontal="left" vertical="center" wrapText="1" indent="1"/>
    </xf>
    <xf numFmtId="0" fontId="4" fillId="0" borderId="0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 indent="1"/>
    </xf>
    <xf numFmtId="164" fontId="3" fillId="0" borderId="0" xfId="0" applyNumberFormat="1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 indent="1"/>
    </xf>
    <xf numFmtId="164" fontId="2" fillId="0" borderId="7" xfId="0" applyNumberFormat="1" applyFont="1" applyBorder="1" applyAlignment="1">
      <alignment horizontal="right" vertical="center" wrapText="1" indent="1"/>
    </xf>
    <xf numFmtId="164" fontId="2" fillId="0" borderId="0" xfId="0" applyNumberFormat="1" applyFont="1" applyBorder="1" applyAlignment="1">
      <alignment horizontal="right" vertical="center" wrapText="1" indent="1"/>
    </xf>
    <xf numFmtId="164" fontId="1" fillId="0" borderId="0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3" fillId="4" borderId="1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3" fillId="4" borderId="29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3" fillId="4" borderId="20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 indent="1"/>
    </xf>
    <xf numFmtId="165" fontId="3" fillId="0" borderId="20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0" fillId="0" borderId="0" xfId="0" applyFill="1" applyBorder="1"/>
    <xf numFmtId="9" fontId="3" fillId="4" borderId="11" xfId="0" applyNumberFormat="1" applyFont="1" applyFill="1" applyBorder="1" applyAlignment="1">
      <alignment horizontal="center" vertical="center"/>
    </xf>
    <xf numFmtId="9" fontId="3" fillId="4" borderId="6" xfId="0" applyNumberFormat="1" applyFont="1" applyFill="1" applyBorder="1" applyAlignment="1">
      <alignment horizontal="center" vertical="center"/>
    </xf>
    <xf numFmtId="9" fontId="3" fillId="4" borderId="21" xfId="0" applyNumberFormat="1" applyFont="1" applyFill="1" applyBorder="1" applyAlignment="1">
      <alignment horizontal="center" vertical="center"/>
    </xf>
    <xf numFmtId="9" fontId="3" fillId="4" borderId="23" xfId="0" applyNumberFormat="1" applyFont="1" applyFill="1" applyBorder="1" applyAlignment="1">
      <alignment horizontal="center" vertical="center"/>
    </xf>
    <xf numFmtId="9" fontId="3" fillId="4" borderId="20" xfId="0" applyNumberFormat="1" applyFont="1" applyFill="1" applyBorder="1" applyAlignment="1">
      <alignment horizontal="center" vertical="center"/>
    </xf>
    <xf numFmtId="9" fontId="3" fillId="4" borderId="2" xfId="0" applyNumberFormat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M39"/>
  <sheetViews>
    <sheetView showGridLines="0" tabSelected="1" topLeftCell="A25" zoomScale="85" zoomScaleNormal="85" workbookViewId="0">
      <selection activeCell="A32" sqref="A32"/>
    </sheetView>
  </sheetViews>
  <sheetFormatPr defaultColWidth="8.85546875" defaultRowHeight="15" x14ac:dyDescent="0.25"/>
  <cols>
    <col min="1" max="1" width="34.7109375" customWidth="1"/>
    <col min="2" max="2" width="40.85546875" customWidth="1"/>
    <col min="3" max="3" width="12.140625" style="5" customWidth="1"/>
    <col min="4" max="4" width="6.140625" style="5" customWidth="1"/>
    <col min="5" max="5" width="14.28515625" style="1" customWidth="1"/>
    <col min="6" max="6" width="12" style="1" customWidth="1"/>
    <col min="7" max="7" width="17.28515625" customWidth="1"/>
    <col min="8" max="8" width="44.7109375" customWidth="1"/>
    <col min="9" max="9" width="12.7109375" customWidth="1"/>
    <col min="10" max="10" width="7.5703125" customWidth="1"/>
    <col min="11" max="11" width="13" customWidth="1"/>
    <col min="12" max="12" width="17.28515625" customWidth="1"/>
    <col min="13" max="13" width="18.42578125" customWidth="1"/>
    <col min="14" max="16384" width="8.85546875" style="2"/>
  </cols>
  <sheetData>
    <row r="2" spans="1:13" ht="15.75" x14ac:dyDescent="0.25">
      <c r="M2" s="28" t="s">
        <v>72</v>
      </c>
    </row>
    <row r="3" spans="1:13" ht="16.5" thickBot="1" x14ac:dyDescent="0.3">
      <c r="M3" s="28"/>
    </row>
    <row r="4" spans="1:13" ht="36" customHeight="1" thickBot="1" x14ac:dyDescent="0.3">
      <c r="A4" s="84" t="s">
        <v>25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s="74" customFormat="1" ht="36" customHeight="1" x14ac:dyDescent="0.2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ht="15.75" thickBot="1" x14ac:dyDescent="0.3"/>
    <row r="7" spans="1:13" s="3" customFormat="1" ht="21" customHeight="1" thickBot="1" x14ac:dyDescent="0.3">
      <c r="A7" s="87" t="s">
        <v>48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3" ht="48" thickBot="1" x14ac:dyDescent="0.3">
      <c r="A8" s="20" t="s">
        <v>1</v>
      </c>
      <c r="B8" s="20" t="s">
        <v>43</v>
      </c>
      <c r="C8" s="20" t="s">
        <v>24</v>
      </c>
      <c r="D8" s="20" t="s">
        <v>14</v>
      </c>
      <c r="E8" s="20" t="s">
        <v>18</v>
      </c>
      <c r="F8" s="20" t="s">
        <v>19</v>
      </c>
      <c r="G8" s="20" t="s">
        <v>21</v>
      </c>
      <c r="H8" s="20" t="s">
        <v>71</v>
      </c>
      <c r="I8" s="20" t="s">
        <v>15</v>
      </c>
      <c r="J8" s="20" t="s">
        <v>36</v>
      </c>
      <c r="K8" s="20" t="s">
        <v>37</v>
      </c>
      <c r="L8" s="20" t="s">
        <v>16</v>
      </c>
      <c r="M8" s="20" t="s">
        <v>38</v>
      </c>
    </row>
    <row r="9" spans="1:13" s="3" customFormat="1" ht="21" customHeight="1" x14ac:dyDescent="0.25">
      <c r="A9" s="32" t="s">
        <v>26</v>
      </c>
      <c r="B9" s="22" t="s">
        <v>45</v>
      </c>
      <c r="C9" s="19" t="s">
        <v>5</v>
      </c>
      <c r="D9" s="19" t="s">
        <v>3</v>
      </c>
      <c r="E9" s="19" t="s">
        <v>31</v>
      </c>
      <c r="F9" s="19" t="s">
        <v>33</v>
      </c>
      <c r="G9" s="29">
        <v>75668</v>
      </c>
      <c r="H9" s="33"/>
      <c r="I9" s="34"/>
      <c r="J9" s="75"/>
      <c r="K9" s="35">
        <f>I9*J9+I9</f>
        <v>0</v>
      </c>
      <c r="L9" s="36">
        <f>I9*G9</f>
        <v>0</v>
      </c>
      <c r="M9" s="37">
        <f>K9*G9</f>
        <v>0</v>
      </c>
    </row>
    <row r="10" spans="1:13" s="3" customFormat="1" ht="21" customHeight="1" x14ac:dyDescent="0.25">
      <c r="A10" s="38" t="s">
        <v>30</v>
      </c>
      <c r="B10" s="24" t="s">
        <v>46</v>
      </c>
      <c r="C10" s="25" t="s">
        <v>6</v>
      </c>
      <c r="D10" s="25" t="s">
        <v>3</v>
      </c>
      <c r="E10" s="25" t="s">
        <v>31</v>
      </c>
      <c r="F10" s="25" t="s">
        <v>32</v>
      </c>
      <c r="G10" s="30">
        <v>20714</v>
      </c>
      <c r="H10" s="39"/>
      <c r="I10" s="34"/>
      <c r="J10" s="75"/>
      <c r="K10" s="35">
        <f t="shared" ref="K10:K11" si="0">I10*J10+I10</f>
        <v>0</v>
      </c>
      <c r="L10" s="36">
        <f t="shared" ref="L10:L11" si="1">I10*G10</f>
        <v>0</v>
      </c>
      <c r="M10" s="37">
        <f t="shared" ref="M10:M11" si="2">K10*G10</f>
        <v>0</v>
      </c>
    </row>
    <row r="11" spans="1:13" s="3" customFormat="1" ht="139.5" customHeight="1" thickBot="1" x14ac:dyDescent="0.3">
      <c r="A11" s="40" t="s">
        <v>44</v>
      </c>
      <c r="B11" s="23" t="s">
        <v>47</v>
      </c>
      <c r="C11" s="7" t="s">
        <v>6</v>
      </c>
      <c r="D11" s="7" t="s">
        <v>3</v>
      </c>
      <c r="E11" s="7" t="s">
        <v>31</v>
      </c>
      <c r="F11" s="7" t="s">
        <v>32</v>
      </c>
      <c r="G11" s="31">
        <v>8000</v>
      </c>
      <c r="H11" s="41"/>
      <c r="I11" s="42"/>
      <c r="J11" s="76"/>
      <c r="K11" s="43">
        <f t="shared" si="0"/>
        <v>0</v>
      </c>
      <c r="L11" s="44">
        <f t="shared" si="1"/>
        <v>0</v>
      </c>
      <c r="M11" s="45">
        <f t="shared" si="2"/>
        <v>0</v>
      </c>
    </row>
    <row r="12" spans="1:13" s="3" customFormat="1" ht="21" customHeight="1" x14ac:dyDescent="0.25">
      <c r="A12" s="12"/>
      <c r="B12" s="12"/>
      <c r="C12" s="13"/>
      <c r="D12" s="13"/>
      <c r="E12" s="14"/>
      <c r="F12" s="12"/>
      <c r="G12" s="15"/>
      <c r="H12" s="15"/>
      <c r="I12" s="88" t="s">
        <v>27</v>
      </c>
      <c r="J12" s="88"/>
      <c r="K12" s="88"/>
      <c r="L12" s="88"/>
      <c r="M12" s="16">
        <f>SUM(L9:L11)</f>
        <v>0</v>
      </c>
    </row>
    <row r="13" spans="1:13" s="3" customFormat="1" ht="21" customHeight="1" x14ac:dyDescent="0.25">
      <c r="C13" s="8"/>
      <c r="D13" s="8"/>
      <c r="E13" s="9"/>
      <c r="G13" s="10"/>
      <c r="H13" s="10"/>
      <c r="I13" s="83" t="s">
        <v>28</v>
      </c>
      <c r="J13" s="83"/>
      <c r="K13" s="83"/>
      <c r="L13" s="83"/>
      <c r="M13" s="18">
        <f>M12*0.15</f>
        <v>0</v>
      </c>
    </row>
    <row r="14" spans="1:13" s="3" customFormat="1" ht="21" customHeight="1" x14ac:dyDescent="0.25">
      <c r="C14" s="8"/>
      <c r="D14" s="8"/>
      <c r="E14" s="9"/>
      <c r="G14" s="10"/>
      <c r="H14" s="10"/>
      <c r="I14" s="82" t="s">
        <v>29</v>
      </c>
      <c r="J14" s="82"/>
      <c r="K14" s="82"/>
      <c r="L14" s="82"/>
      <c r="M14" s="17">
        <f>SUM(M12:M13)</f>
        <v>0</v>
      </c>
    </row>
    <row r="15" spans="1:13" s="3" customFormat="1" ht="21" customHeight="1" thickBot="1" x14ac:dyDescent="0.3">
      <c r="C15" s="8"/>
      <c r="D15" s="8"/>
      <c r="E15" s="9"/>
      <c r="G15" s="10"/>
      <c r="H15" s="10"/>
      <c r="I15" s="11"/>
      <c r="J15" s="11"/>
      <c r="K15" s="11"/>
      <c r="L15" s="11"/>
      <c r="M15" s="11"/>
    </row>
    <row r="16" spans="1:13" s="3" customFormat="1" ht="21" customHeight="1" thickBot="1" x14ac:dyDescent="0.3">
      <c r="A16" s="87" t="s">
        <v>49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1:13" ht="48" thickBot="1" x14ac:dyDescent="0.3">
      <c r="A17" s="20" t="s">
        <v>1</v>
      </c>
      <c r="B17" s="20" t="s">
        <v>43</v>
      </c>
      <c r="C17" s="20" t="s">
        <v>39</v>
      </c>
      <c r="D17" s="20" t="s">
        <v>14</v>
      </c>
      <c r="E17" s="20" t="s">
        <v>18</v>
      </c>
      <c r="F17" s="20" t="s">
        <v>19</v>
      </c>
      <c r="G17" s="20" t="s">
        <v>21</v>
      </c>
      <c r="H17" s="20" t="s">
        <v>71</v>
      </c>
      <c r="I17" s="20" t="s">
        <v>15</v>
      </c>
      <c r="J17" s="20" t="s">
        <v>36</v>
      </c>
      <c r="K17" s="20" t="s">
        <v>37</v>
      </c>
      <c r="L17" s="20" t="s">
        <v>16</v>
      </c>
      <c r="M17" s="20" t="s">
        <v>38</v>
      </c>
    </row>
    <row r="18" spans="1:13" s="3" customFormat="1" ht="21" customHeight="1" x14ac:dyDescent="0.25">
      <c r="A18" s="46" t="s">
        <v>50</v>
      </c>
      <c r="B18" s="58" t="s">
        <v>51</v>
      </c>
      <c r="C18" s="26" t="s">
        <v>7</v>
      </c>
      <c r="D18" s="26" t="s">
        <v>3</v>
      </c>
      <c r="E18" s="26" t="s">
        <v>13</v>
      </c>
      <c r="F18" s="26" t="s">
        <v>33</v>
      </c>
      <c r="G18" s="47">
        <v>1134350</v>
      </c>
      <c r="H18" s="48"/>
      <c r="I18" s="49"/>
      <c r="J18" s="77"/>
      <c r="K18" s="50">
        <f t="shared" ref="K18:K19" si="3">I18+(I18*J18)</f>
        <v>0</v>
      </c>
      <c r="L18" s="51">
        <f t="shared" ref="L18:L19" si="4">I18*G18</f>
        <v>0</v>
      </c>
      <c r="M18" s="52">
        <f t="shared" ref="M18:M19" si="5">K18*G18</f>
        <v>0</v>
      </c>
    </row>
    <row r="19" spans="1:13" s="3" customFormat="1" ht="69" customHeight="1" thickBot="1" x14ac:dyDescent="0.3">
      <c r="A19" s="40" t="s">
        <v>42</v>
      </c>
      <c r="B19" s="23" t="s">
        <v>52</v>
      </c>
      <c r="C19" s="7" t="s">
        <v>2</v>
      </c>
      <c r="D19" s="7" t="s">
        <v>3</v>
      </c>
      <c r="E19" s="7" t="s">
        <v>13</v>
      </c>
      <c r="F19" s="7" t="s">
        <v>33</v>
      </c>
      <c r="G19" s="31">
        <v>62746</v>
      </c>
      <c r="H19" s="53"/>
      <c r="I19" s="54"/>
      <c r="J19" s="78"/>
      <c r="K19" s="55">
        <f t="shared" si="3"/>
        <v>0</v>
      </c>
      <c r="L19" s="56">
        <f t="shared" si="4"/>
        <v>0</v>
      </c>
      <c r="M19" s="57">
        <f t="shared" si="5"/>
        <v>0</v>
      </c>
    </row>
    <row r="20" spans="1:13" s="3" customFormat="1" ht="21" customHeight="1" x14ac:dyDescent="0.25">
      <c r="A20" s="12"/>
      <c r="B20" s="12"/>
      <c r="C20" s="13"/>
      <c r="D20" s="13"/>
      <c r="E20" s="14"/>
      <c r="F20" s="12"/>
      <c r="G20" s="15"/>
      <c r="H20" s="15"/>
      <c r="I20" s="88" t="s">
        <v>27</v>
      </c>
      <c r="J20" s="88"/>
      <c r="K20" s="88"/>
      <c r="L20" s="88"/>
      <c r="M20" s="16">
        <f>SUM(L18:L19)</f>
        <v>0</v>
      </c>
    </row>
    <row r="21" spans="1:13" s="3" customFormat="1" ht="21" customHeight="1" x14ac:dyDescent="0.25">
      <c r="C21" s="8"/>
      <c r="D21" s="8"/>
      <c r="E21" s="9"/>
      <c r="G21" s="10"/>
      <c r="H21" s="10"/>
      <c r="I21" s="83" t="s">
        <v>28</v>
      </c>
      <c r="J21" s="83"/>
      <c r="K21" s="83"/>
      <c r="L21" s="83"/>
      <c r="M21" s="18">
        <f>M20*0.15</f>
        <v>0</v>
      </c>
    </row>
    <row r="22" spans="1:13" s="3" customFormat="1" ht="21" customHeight="1" x14ac:dyDescent="0.25">
      <c r="C22" s="8"/>
      <c r="D22" s="8"/>
      <c r="E22" s="9"/>
      <c r="G22" s="10"/>
      <c r="H22" s="10"/>
      <c r="I22" s="82" t="s">
        <v>29</v>
      </c>
      <c r="J22" s="82"/>
      <c r="K22" s="82"/>
      <c r="L22" s="82"/>
      <c r="M22" s="17">
        <f>SUM(M20:M21)</f>
        <v>0</v>
      </c>
    </row>
    <row r="23" spans="1:13" s="3" customFormat="1" ht="21" customHeight="1" thickBot="1" x14ac:dyDescent="0.3">
      <c r="C23" s="8"/>
      <c r="D23" s="8"/>
      <c r="E23" s="9"/>
      <c r="G23" s="10"/>
      <c r="H23" s="10"/>
      <c r="I23" s="21"/>
      <c r="J23" s="21"/>
      <c r="K23" s="21"/>
      <c r="L23" s="21"/>
      <c r="M23" s="17"/>
    </row>
    <row r="24" spans="1:13" s="4" customFormat="1" ht="19.5" thickBot="1" x14ac:dyDescent="0.35">
      <c r="A24" s="87" t="s">
        <v>53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 ht="48" thickBot="1" x14ac:dyDescent="0.3">
      <c r="A25" s="27" t="s">
        <v>1</v>
      </c>
      <c r="B25" s="27" t="s">
        <v>43</v>
      </c>
      <c r="C25" s="27" t="s">
        <v>24</v>
      </c>
      <c r="D25" s="27" t="s">
        <v>14</v>
      </c>
      <c r="E25" s="27" t="s">
        <v>18</v>
      </c>
      <c r="F25" s="27" t="s">
        <v>19</v>
      </c>
      <c r="G25" s="27" t="s">
        <v>21</v>
      </c>
      <c r="H25" s="20" t="s">
        <v>71</v>
      </c>
      <c r="I25" s="27" t="s">
        <v>15</v>
      </c>
      <c r="J25" s="27" t="s">
        <v>36</v>
      </c>
      <c r="K25" s="27" t="s">
        <v>37</v>
      </c>
      <c r="L25" s="27" t="s">
        <v>16</v>
      </c>
      <c r="M25" s="27" t="s">
        <v>38</v>
      </c>
    </row>
    <row r="26" spans="1:13" ht="51" customHeight="1" x14ac:dyDescent="0.25">
      <c r="A26" s="70" t="s">
        <v>20</v>
      </c>
      <c r="B26" s="67" t="s">
        <v>54</v>
      </c>
      <c r="C26" s="26" t="s">
        <v>2</v>
      </c>
      <c r="D26" s="26" t="s">
        <v>3</v>
      </c>
      <c r="E26" s="26" t="s">
        <v>13</v>
      </c>
      <c r="F26" s="26" t="s">
        <v>32</v>
      </c>
      <c r="G26" s="47">
        <v>46986</v>
      </c>
      <c r="H26" s="48"/>
      <c r="I26" s="49"/>
      <c r="J26" s="79"/>
      <c r="K26" s="59">
        <f>I26*J26+I26</f>
        <v>0</v>
      </c>
      <c r="L26" s="60">
        <f>I26*G26</f>
        <v>0</v>
      </c>
      <c r="M26" s="52">
        <f>K26*G26</f>
        <v>0</v>
      </c>
    </row>
    <row r="27" spans="1:13" ht="68.25" customHeight="1" x14ac:dyDescent="0.25">
      <c r="A27" s="71" t="s">
        <v>55</v>
      </c>
      <c r="B27" s="68" t="s">
        <v>56</v>
      </c>
      <c r="C27" s="6" t="s">
        <v>34</v>
      </c>
      <c r="D27" s="6" t="s">
        <v>3</v>
      </c>
      <c r="E27" s="6" t="s">
        <v>13</v>
      </c>
      <c r="F27" s="6" t="s">
        <v>32</v>
      </c>
      <c r="G27" s="61">
        <v>43148</v>
      </c>
      <c r="H27" s="62"/>
      <c r="I27" s="42"/>
      <c r="J27" s="80"/>
      <c r="K27" s="63">
        <f t="shared" ref="K27:K36" si="6">I27*J27+I27</f>
        <v>0</v>
      </c>
      <c r="L27" s="64">
        <f t="shared" ref="L27:L36" si="7">I27*G27</f>
        <v>0</v>
      </c>
      <c r="M27" s="45">
        <f t="shared" ref="M27:M36" si="8">K27*G27</f>
        <v>0</v>
      </c>
    </row>
    <row r="28" spans="1:13" ht="35.25" customHeight="1" x14ac:dyDescent="0.25">
      <c r="A28" s="71" t="s">
        <v>10</v>
      </c>
      <c r="B28" s="68" t="s">
        <v>57</v>
      </c>
      <c r="C28" s="6" t="s">
        <v>34</v>
      </c>
      <c r="D28" s="6" t="s">
        <v>3</v>
      </c>
      <c r="E28" s="6" t="s">
        <v>13</v>
      </c>
      <c r="F28" s="6" t="s">
        <v>32</v>
      </c>
      <c r="G28" s="61">
        <v>36000</v>
      </c>
      <c r="H28" s="62"/>
      <c r="I28" s="42"/>
      <c r="J28" s="80"/>
      <c r="K28" s="63">
        <f t="shared" si="6"/>
        <v>0</v>
      </c>
      <c r="L28" s="64">
        <f t="shared" si="7"/>
        <v>0</v>
      </c>
      <c r="M28" s="45">
        <f t="shared" si="8"/>
        <v>0</v>
      </c>
    </row>
    <row r="29" spans="1:13" ht="67.5" customHeight="1" x14ac:dyDescent="0.25">
      <c r="A29" s="71" t="s">
        <v>58</v>
      </c>
      <c r="B29" s="68" t="s">
        <v>59</v>
      </c>
      <c r="C29" s="6" t="s">
        <v>34</v>
      </c>
      <c r="D29" s="6" t="s">
        <v>3</v>
      </c>
      <c r="E29" s="6" t="s">
        <v>13</v>
      </c>
      <c r="F29" s="6" t="s">
        <v>32</v>
      </c>
      <c r="G29" s="61">
        <v>48258</v>
      </c>
      <c r="H29" s="62"/>
      <c r="I29" s="42"/>
      <c r="J29" s="80"/>
      <c r="K29" s="63">
        <f t="shared" si="6"/>
        <v>0</v>
      </c>
      <c r="L29" s="64">
        <f t="shared" si="7"/>
        <v>0</v>
      </c>
      <c r="M29" s="45">
        <f t="shared" si="8"/>
        <v>0</v>
      </c>
    </row>
    <row r="30" spans="1:13" ht="38.25" customHeight="1" x14ac:dyDescent="0.25">
      <c r="A30" s="71" t="s">
        <v>60</v>
      </c>
      <c r="B30" s="68" t="s">
        <v>61</v>
      </c>
      <c r="C30" s="6" t="s">
        <v>41</v>
      </c>
      <c r="D30" s="6" t="s">
        <v>68</v>
      </c>
      <c r="E30" s="6" t="s">
        <v>23</v>
      </c>
      <c r="F30" s="6" t="s">
        <v>32</v>
      </c>
      <c r="G30" s="61">
        <v>1238</v>
      </c>
      <c r="H30" s="62"/>
      <c r="I30" s="42"/>
      <c r="J30" s="80"/>
      <c r="K30" s="63">
        <f t="shared" si="6"/>
        <v>0</v>
      </c>
      <c r="L30" s="64">
        <f t="shared" si="7"/>
        <v>0</v>
      </c>
      <c r="M30" s="45">
        <f t="shared" si="8"/>
        <v>0</v>
      </c>
    </row>
    <row r="31" spans="1:13" ht="33" customHeight="1" x14ac:dyDescent="0.25">
      <c r="A31" s="71" t="s">
        <v>62</v>
      </c>
      <c r="B31" s="68" t="s">
        <v>61</v>
      </c>
      <c r="C31" s="6" t="s">
        <v>40</v>
      </c>
      <c r="D31" s="6" t="s">
        <v>68</v>
      </c>
      <c r="E31" s="6" t="s">
        <v>22</v>
      </c>
      <c r="F31" s="6" t="s">
        <v>32</v>
      </c>
      <c r="G31" s="61">
        <v>17592</v>
      </c>
      <c r="H31" s="62"/>
      <c r="I31" s="42"/>
      <c r="J31" s="80"/>
      <c r="K31" s="63">
        <f t="shared" si="6"/>
        <v>0</v>
      </c>
      <c r="L31" s="64">
        <f t="shared" si="7"/>
        <v>0</v>
      </c>
      <c r="M31" s="45">
        <f t="shared" si="8"/>
        <v>0</v>
      </c>
    </row>
    <row r="32" spans="1:13" ht="36" customHeight="1" x14ac:dyDescent="0.25">
      <c r="A32" s="71" t="s">
        <v>75</v>
      </c>
      <c r="B32" s="68" t="s">
        <v>63</v>
      </c>
      <c r="C32" s="6" t="s">
        <v>74</v>
      </c>
      <c r="D32" s="6" t="s">
        <v>3</v>
      </c>
      <c r="E32" s="6" t="s">
        <v>23</v>
      </c>
      <c r="F32" s="6" t="s">
        <v>32</v>
      </c>
      <c r="G32" s="61">
        <v>20538</v>
      </c>
      <c r="H32" s="62"/>
      <c r="I32" s="42"/>
      <c r="J32" s="80"/>
      <c r="K32" s="63">
        <f t="shared" si="6"/>
        <v>0</v>
      </c>
      <c r="L32" s="64">
        <f t="shared" si="7"/>
        <v>0</v>
      </c>
      <c r="M32" s="45">
        <f t="shared" si="8"/>
        <v>0</v>
      </c>
    </row>
    <row r="33" spans="1:13" ht="34.5" customHeight="1" x14ac:dyDescent="0.25">
      <c r="A33" s="71" t="s">
        <v>12</v>
      </c>
      <c r="B33" s="68" t="s">
        <v>64</v>
      </c>
      <c r="C33" s="6" t="s">
        <v>4</v>
      </c>
      <c r="D33" s="6" t="s">
        <v>3</v>
      </c>
      <c r="E33" s="6" t="s">
        <v>13</v>
      </c>
      <c r="F33" s="6" t="s">
        <v>32</v>
      </c>
      <c r="G33" s="61">
        <v>21020</v>
      </c>
      <c r="H33" s="62"/>
      <c r="I33" s="42"/>
      <c r="J33" s="80"/>
      <c r="K33" s="63">
        <f t="shared" si="6"/>
        <v>0</v>
      </c>
      <c r="L33" s="64">
        <f t="shared" si="7"/>
        <v>0</v>
      </c>
      <c r="M33" s="45">
        <f t="shared" si="8"/>
        <v>0</v>
      </c>
    </row>
    <row r="34" spans="1:13" ht="31.5" x14ac:dyDescent="0.25">
      <c r="A34" s="72" t="s">
        <v>0</v>
      </c>
      <c r="B34" s="68" t="s">
        <v>70</v>
      </c>
      <c r="C34" s="6" t="s">
        <v>8</v>
      </c>
      <c r="D34" s="6" t="s">
        <v>68</v>
      </c>
      <c r="E34" s="6" t="s">
        <v>69</v>
      </c>
      <c r="F34" s="6" t="s">
        <v>32</v>
      </c>
      <c r="G34" s="61">
        <v>220</v>
      </c>
      <c r="H34" s="62"/>
      <c r="I34" s="42"/>
      <c r="J34" s="80"/>
      <c r="K34" s="63">
        <f t="shared" si="6"/>
        <v>0</v>
      </c>
      <c r="L34" s="64">
        <f t="shared" si="7"/>
        <v>0</v>
      </c>
      <c r="M34" s="45">
        <f t="shared" si="8"/>
        <v>0</v>
      </c>
    </row>
    <row r="35" spans="1:13" ht="21" customHeight="1" x14ac:dyDescent="0.25">
      <c r="A35" s="72" t="s">
        <v>65</v>
      </c>
      <c r="B35" s="68" t="s">
        <v>66</v>
      </c>
      <c r="C35" s="6" t="s">
        <v>35</v>
      </c>
      <c r="D35" s="6" t="s">
        <v>68</v>
      </c>
      <c r="E35" s="6" t="s">
        <v>17</v>
      </c>
      <c r="F35" s="6" t="s">
        <v>32</v>
      </c>
      <c r="G35" s="61">
        <v>3638</v>
      </c>
      <c r="H35" s="62"/>
      <c r="I35" s="42"/>
      <c r="J35" s="80"/>
      <c r="K35" s="63">
        <f t="shared" si="6"/>
        <v>0</v>
      </c>
      <c r="L35" s="64">
        <f t="shared" si="7"/>
        <v>0</v>
      </c>
      <c r="M35" s="45">
        <f t="shared" si="8"/>
        <v>0</v>
      </c>
    </row>
    <row r="36" spans="1:13" ht="21" customHeight="1" thickBot="1" x14ac:dyDescent="0.3">
      <c r="A36" s="73" t="s">
        <v>11</v>
      </c>
      <c r="B36" s="69" t="s">
        <v>67</v>
      </c>
      <c r="C36" s="7" t="s">
        <v>9</v>
      </c>
      <c r="D36" s="7" t="s">
        <v>3</v>
      </c>
      <c r="E36" s="7" t="s">
        <v>13</v>
      </c>
      <c r="F36" s="7" t="s">
        <v>32</v>
      </c>
      <c r="G36" s="31">
        <v>4570</v>
      </c>
      <c r="H36" s="53"/>
      <c r="I36" s="54"/>
      <c r="J36" s="81"/>
      <c r="K36" s="65">
        <f t="shared" si="6"/>
        <v>0</v>
      </c>
      <c r="L36" s="66">
        <f t="shared" si="7"/>
        <v>0</v>
      </c>
      <c r="M36" s="57">
        <f t="shared" si="8"/>
        <v>0</v>
      </c>
    </row>
    <row r="37" spans="1:13" ht="15.75" x14ac:dyDescent="0.25">
      <c r="A37" s="3"/>
      <c r="B37" s="3"/>
      <c r="C37" s="8"/>
      <c r="D37" s="8"/>
      <c r="E37" s="9"/>
      <c r="F37" s="3"/>
      <c r="G37" s="10"/>
      <c r="H37" s="10"/>
      <c r="I37" s="82" t="s">
        <v>27</v>
      </c>
      <c r="J37" s="82"/>
      <c r="K37" s="82"/>
      <c r="L37" s="82"/>
      <c r="M37" s="17">
        <f>SUM(L26:L36)</f>
        <v>0</v>
      </c>
    </row>
    <row r="38" spans="1:13" ht="15.75" x14ac:dyDescent="0.25">
      <c r="A38" s="3"/>
      <c r="B38" s="3"/>
      <c r="C38" s="8"/>
      <c r="D38" s="8"/>
      <c r="E38" s="9"/>
      <c r="F38" s="3"/>
      <c r="G38" s="10"/>
      <c r="H38" s="10"/>
      <c r="I38" s="83" t="s">
        <v>28</v>
      </c>
      <c r="J38" s="83"/>
      <c r="K38" s="83"/>
      <c r="L38" s="83"/>
      <c r="M38" s="18">
        <f>M37*0.15</f>
        <v>0</v>
      </c>
    </row>
    <row r="39" spans="1:13" ht="15.75" x14ac:dyDescent="0.25">
      <c r="A39" s="3"/>
      <c r="B39" s="3"/>
      <c r="C39" s="8"/>
      <c r="D39" s="8"/>
      <c r="E39" s="9"/>
      <c r="F39" s="3"/>
      <c r="G39" s="10"/>
      <c r="H39" s="10"/>
      <c r="I39" s="82" t="s">
        <v>29</v>
      </c>
      <c r="J39" s="82"/>
      <c r="K39" s="82"/>
      <c r="L39" s="82"/>
      <c r="M39" s="17">
        <f>SUM(M37:M38)</f>
        <v>0</v>
      </c>
    </row>
  </sheetData>
  <sortState ref="A7:J19">
    <sortCondition ref="A7:A19"/>
  </sortState>
  <mergeCells count="14">
    <mergeCell ref="I37:L37"/>
    <mergeCell ref="I38:L38"/>
    <mergeCell ref="I39:L39"/>
    <mergeCell ref="A4:M4"/>
    <mergeCell ref="A7:M7"/>
    <mergeCell ref="A16:M16"/>
    <mergeCell ref="I12:L12"/>
    <mergeCell ref="I13:L13"/>
    <mergeCell ref="I14:L14"/>
    <mergeCell ref="I20:L20"/>
    <mergeCell ref="I21:L21"/>
    <mergeCell ref="I22:L22"/>
    <mergeCell ref="A24:M24"/>
    <mergeCell ref="A5:M5"/>
  </mergeCells>
  <pageMargins left="0.70866141732283472" right="0.70866141732283472" top="0.39370078740157483" bottom="0.78740157480314965" header="0.31496062992125984" footer="0.31496062992125984"/>
  <pageSetup paperSize="9" scale="52" fitToHeight="0" orientation="landscape" r:id="rId1"/>
  <headerFooter alignWithMargins="0">
    <oddFooter>&amp;LVZ Dodávka potravin - pečivo&amp;CStránka &amp;P z &amp;N&amp;RPříloha č. 3 k ZD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Části 1 - 3</vt:lpstr>
      <vt:lpstr>List1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Hajnova</dc:creator>
  <cp:lastModifiedBy>Zdeňka Nigrinová</cp:lastModifiedBy>
  <cp:lastPrinted>2024-11-13T12:21:58Z</cp:lastPrinted>
  <dcterms:created xsi:type="dcterms:W3CDTF">2019-02-11T14:16:48Z</dcterms:created>
  <dcterms:modified xsi:type="dcterms:W3CDTF">2025-01-24T11:03:24Z</dcterms:modified>
</cp:coreProperties>
</file>