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čková Hana\Desktop\léčiva NCB\"/>
    </mc:Choice>
  </mc:AlternateContent>
  <xr:revisionPtr revIDLastSave="0" documentId="13_ncr:1_{A22317FF-6147-47DA-9AB8-24F9DB698583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CB" sheetId="1" r:id="rId1"/>
  </sheets>
  <definedNames>
    <definedName name="_xlnm._FilterDatabase" localSheetId="0" hidden="1">CB!$A$7:$H$119</definedName>
    <definedName name="_xlnm.Print_Area" localSheetId="0">CB!$A$1:$H$123</definedName>
  </definedNames>
  <calcPr calcId="191029"/>
</workbook>
</file>

<file path=xl/calcChain.xml><?xml version="1.0" encoding="utf-8"?>
<calcChain xmlns="http://schemas.openxmlformats.org/spreadsheetml/2006/main">
  <c r="J119" i="1" l="1"/>
  <c r="J117" i="1"/>
  <c r="J114" i="1"/>
  <c r="J112" i="1"/>
  <c r="J110" i="1"/>
  <c r="J108" i="1"/>
  <c r="J106" i="1"/>
  <c r="J102" i="1"/>
  <c r="J99" i="1"/>
  <c r="J97" i="1"/>
  <c r="J95" i="1"/>
  <c r="J92" i="1"/>
  <c r="J90" i="1"/>
  <c r="J88" i="1"/>
  <c r="J86" i="1"/>
  <c r="J84" i="1"/>
  <c r="J82" i="1"/>
  <c r="J80" i="1"/>
  <c r="J77" i="1"/>
  <c r="J75" i="1"/>
  <c r="J73" i="1"/>
  <c r="J71" i="1"/>
  <c r="J69" i="1"/>
  <c r="J67" i="1"/>
  <c r="J65" i="1"/>
  <c r="J62" i="1"/>
  <c r="J60" i="1"/>
  <c r="J58" i="1"/>
  <c r="J56" i="1"/>
  <c r="J52" i="1"/>
  <c r="J49" i="1"/>
  <c r="J46" i="1"/>
  <c r="J44" i="1"/>
  <c r="J42" i="1"/>
  <c r="J39" i="1"/>
  <c r="J36" i="1"/>
  <c r="J34" i="1"/>
  <c r="J32" i="1"/>
  <c r="J29" i="1"/>
  <c r="J27" i="1"/>
  <c r="J24" i="1"/>
  <c r="J22" i="1"/>
  <c r="J20" i="1"/>
  <c r="J18" i="1"/>
  <c r="J16" i="1"/>
  <c r="J14" i="1"/>
  <c r="J12" i="1"/>
  <c r="J10" i="1"/>
  <c r="H121" i="1"/>
  <c r="F119" i="1"/>
  <c r="F117" i="1"/>
  <c r="F114" i="1"/>
  <c r="F112" i="1"/>
  <c r="F110" i="1"/>
  <c r="F108" i="1"/>
  <c r="F106" i="1"/>
  <c r="F102" i="1"/>
  <c r="F99" i="1"/>
  <c r="F97" i="1"/>
  <c r="F95" i="1"/>
  <c r="F92" i="1"/>
  <c r="F90" i="1"/>
  <c r="F88" i="1"/>
  <c r="F86" i="1"/>
  <c r="F84" i="1"/>
  <c r="F82" i="1"/>
  <c r="F80" i="1"/>
  <c r="F77" i="1"/>
  <c r="F75" i="1"/>
  <c r="F73" i="1"/>
  <c r="F71" i="1"/>
  <c r="F69" i="1"/>
  <c r="F67" i="1"/>
  <c r="F65" i="1"/>
  <c r="F62" i="1"/>
  <c r="F60" i="1"/>
  <c r="F58" i="1"/>
  <c r="F56" i="1"/>
  <c r="F52" i="1"/>
  <c r="F49" i="1"/>
  <c r="F46" i="1"/>
  <c r="F44" i="1"/>
  <c r="F42" i="1"/>
  <c r="F39" i="1"/>
  <c r="F36" i="1"/>
  <c r="F34" i="1"/>
  <c r="F32" i="1"/>
  <c r="F29" i="1"/>
  <c r="F27" i="1"/>
  <c r="F24" i="1"/>
  <c r="F22" i="1"/>
  <c r="F20" i="1"/>
  <c r="F18" i="1"/>
  <c r="F16" i="1"/>
  <c r="F14" i="1"/>
  <c r="F12" i="1"/>
  <c r="F10" i="1"/>
</calcChain>
</file>

<file path=xl/sharedStrings.xml><?xml version="1.0" encoding="utf-8"?>
<sst xmlns="http://schemas.openxmlformats.org/spreadsheetml/2006/main" count="271" uniqueCount="224">
  <si>
    <t>ATC skupina</t>
  </si>
  <si>
    <t>Účinná látka</t>
  </si>
  <si>
    <t>Specifikace</t>
  </si>
  <si>
    <t>B02BX05</t>
  </si>
  <si>
    <t>ELTROMBOPAG</t>
  </si>
  <si>
    <t>Celkem z ELTROMBOPAG</t>
  </si>
  <si>
    <t>C10AX13</t>
  </si>
  <si>
    <t>EVOLOKUMAB</t>
  </si>
  <si>
    <t>Celkem z EVOLOKUMAB</t>
  </si>
  <si>
    <t>H01AB01</t>
  </si>
  <si>
    <t>THYROTROPIN ALFA</t>
  </si>
  <si>
    <t>Celkem z THYROTROPIN ALFA</t>
  </si>
  <si>
    <t>J05AP54</t>
  </si>
  <si>
    <t>ELBASVIR A GRAZOPREVIR</t>
  </si>
  <si>
    <t>Celkem z ELBASVIR A GRAZOPREVIR</t>
  </si>
  <si>
    <t>J05AP55</t>
  </si>
  <si>
    <t>SOFOSBUVIR A VELPATASVIR</t>
  </si>
  <si>
    <t>Celkem z SOFOSBUVIR A VELPATASVIR</t>
  </si>
  <si>
    <t>J05AP56</t>
  </si>
  <si>
    <t>SOFOSBUVIR, VELPATASVIR A VOXILAPREVIR</t>
  </si>
  <si>
    <t>Celkem z SOFOSBUVIR, VELPATASVIR A VOXILAPREVIR</t>
  </si>
  <si>
    <t>J05AR08</t>
  </si>
  <si>
    <t>EMTRICITABIN, TENOFOVIR-DISOPROXIL A RILPIVIRIN</t>
  </si>
  <si>
    <t>Celkem z EMTRICITABIN, TENOFOVIR-DISOPROXIL A RILPIVIRIN</t>
  </si>
  <si>
    <t>J05AR09</t>
  </si>
  <si>
    <t>EMTRICITABIN, TENOFOVIR-DISOPROXIL, ELVITEGRAVIR A KOBICISTAT</t>
  </si>
  <si>
    <t>Celkem z EMTRICITABIN, TENOFOVIR-DISOPROXIL, ELVITEGRAVIR A KOBICISTAT</t>
  </si>
  <si>
    <t>J05AR17</t>
  </si>
  <si>
    <t>EMTRICITABIN A TENOFOVIR-ALAFENAMID</t>
  </si>
  <si>
    <t>Celkem z EMTRICITABIN A TENOFOVIR-ALAFENAMID</t>
  </si>
  <si>
    <t>J05AR18</t>
  </si>
  <si>
    <t>EMTRICITABIN, TENOFOVIR-ALAFENAMID, ELVITEGRAVIR A KOBICISTAT</t>
  </si>
  <si>
    <t>Celkem z EMTRICITABIN, TENOFOVIR-ALAFENAMID, ELVITEGRAVIR A KOBICISTAT</t>
  </si>
  <si>
    <t>J05AX08</t>
  </si>
  <si>
    <t>RALTEGRAVIR</t>
  </si>
  <si>
    <t>Celkem z RALTEGRAVIR</t>
  </si>
  <si>
    <t>L01CD04</t>
  </si>
  <si>
    <t>KABAZITAXEL</t>
  </si>
  <si>
    <t>Celkem z KABAZITAXEL</t>
  </si>
  <si>
    <t>L01XC03</t>
  </si>
  <si>
    <t>TRASTUZUMAB</t>
  </si>
  <si>
    <t>Celkem z TRASTUZUMAB</t>
  </si>
  <si>
    <t>L01XC07</t>
  </si>
  <si>
    <t>BEVACIZUMAB</t>
  </si>
  <si>
    <t>Celkem z BEVACIZUMAB</t>
  </si>
  <si>
    <t>L01XC17</t>
  </si>
  <si>
    <t>NIVOLUMAB</t>
  </si>
  <si>
    <t>Celkem z NIVOLUMAB</t>
  </si>
  <si>
    <t>L01XE03</t>
  </si>
  <si>
    <t>ERLOTINIB</t>
  </si>
  <si>
    <t>Celkem z ERLOTINIB</t>
  </si>
  <si>
    <t>L01XE07</t>
  </si>
  <si>
    <t>LAPATINIB</t>
  </si>
  <si>
    <t>Celkem z LAPATINIB</t>
  </si>
  <si>
    <t>L01XE10</t>
  </si>
  <si>
    <t>EVEROLIMUS</t>
  </si>
  <si>
    <t>Celkem z EVEROLIMUS</t>
  </si>
  <si>
    <t>L01XE11</t>
  </si>
  <si>
    <t>PAZOPANIB</t>
  </si>
  <si>
    <t>Celkem z PAZOPANIB</t>
  </si>
  <si>
    <t>L01XE18</t>
  </si>
  <si>
    <t>RUXOLITINIB</t>
  </si>
  <si>
    <t>Celkem z RUXOLITINIB</t>
  </si>
  <si>
    <t>L01XE21</t>
  </si>
  <si>
    <t>REGORAFENIB</t>
  </si>
  <si>
    <t>Celkem z REGORAFENIB</t>
  </si>
  <si>
    <t>L01XE23</t>
  </si>
  <si>
    <t>DABRAFENIB</t>
  </si>
  <si>
    <t>Celkem z DABRAFENIB</t>
  </si>
  <si>
    <t>L01XX47</t>
  </si>
  <si>
    <t>IDELALISIB</t>
  </si>
  <si>
    <t>Celkem z IDELALISIB</t>
  </si>
  <si>
    <t>L02BX03</t>
  </si>
  <si>
    <t>ABIRATERON</t>
  </si>
  <si>
    <t>Celkem z ABIRATERON</t>
  </si>
  <si>
    <t>L03AX13</t>
  </si>
  <si>
    <t>GLATIRAMER-ACETÁT</t>
  </si>
  <si>
    <t>Celkem z GLATIRAMER-ACETÁT</t>
  </si>
  <si>
    <t>L04AA27</t>
  </si>
  <si>
    <t>FINGOLIMOD</t>
  </si>
  <si>
    <t>Celkem z FINGOLIMOD</t>
  </si>
  <si>
    <t>L04AA34</t>
  </si>
  <si>
    <t>ALEMTUZUMAB</t>
  </si>
  <si>
    <t>Celkem z ALEMTUZUMAB</t>
  </si>
  <si>
    <t>L04AA36</t>
  </si>
  <si>
    <t>OKRELIZUMAB</t>
  </si>
  <si>
    <t>Celkem z OKRELIZUMAB</t>
  </si>
  <si>
    <t>L04AC10</t>
  </si>
  <si>
    <t>SEKUKINUMAB</t>
  </si>
  <si>
    <t>Celkem z SEKUKINUMAB</t>
  </si>
  <si>
    <t>L04AC13</t>
  </si>
  <si>
    <t>IXEKIZUMAB</t>
  </si>
  <si>
    <t>Celkem z IXEKIZUMAB</t>
  </si>
  <si>
    <t>R03DX05</t>
  </si>
  <si>
    <t>OMALIZUMAB</t>
  </si>
  <si>
    <t>Celkem z OMALIZUMAB</t>
  </si>
  <si>
    <t>S01LA04</t>
  </si>
  <si>
    <t>RANIBIZUMAB</t>
  </si>
  <si>
    <t>Celkem z RANIBIZUMAB</t>
  </si>
  <si>
    <t>V10XX03</t>
  </si>
  <si>
    <t>RADIUM-(223 RA)-DICHLORID</t>
  </si>
  <si>
    <t>Celkem z RADIUM-(223 RA)-DICHLORID</t>
  </si>
  <si>
    <t>B02BX04</t>
  </si>
  <si>
    <t>ROMIPLOSTIM</t>
  </si>
  <si>
    <t>Celkem z ROMIPLOSTIM</t>
  </si>
  <si>
    <t>H05AA02</t>
  </si>
  <si>
    <t>TERIPARATID</t>
  </si>
  <si>
    <t>Celkem z TERIPARATID</t>
  </si>
  <si>
    <t>J05AP51</t>
  </si>
  <si>
    <t>SOFOSBUVIR A LEDIPASVIR</t>
  </si>
  <si>
    <t>Celkem z SOFOSBUVIR A LEDIPASVIR</t>
  </si>
  <si>
    <t>J05AR13</t>
  </si>
  <si>
    <t>LAMIVUDIN, ABAKAVIR A DOLUTEGRAVIR</t>
  </si>
  <si>
    <t>Celkem z LAMIVUDIN, ABAKAVIR A DOLUTEGRAVIR</t>
  </si>
  <si>
    <t>J06BB16</t>
  </si>
  <si>
    <t>PALIVIZUMAB</t>
  </si>
  <si>
    <t>Celkem z PALIVIZUMAB</t>
  </si>
  <si>
    <t>L01XC08</t>
  </si>
  <si>
    <t>PANITUMUMAB</t>
  </si>
  <si>
    <t>Celkem z PANITUMUMAB</t>
  </si>
  <si>
    <t>L01XC13</t>
  </si>
  <si>
    <t>PERTUZUMAB</t>
  </si>
  <si>
    <t>Celkem z PERTUZUMAB</t>
  </si>
  <si>
    <t>L01XC14</t>
  </si>
  <si>
    <t>TRASTUZUMAB EMTANSIN</t>
  </si>
  <si>
    <t>Celkem z TRASTUZUMAB EMTANSIN</t>
  </si>
  <si>
    <t>L01XE04</t>
  </si>
  <si>
    <t>SUNITINIB</t>
  </si>
  <si>
    <t>Celkem z SUNITINIB</t>
  </si>
  <si>
    <t>L01XE09</t>
  </si>
  <si>
    <t>TEMSIROLIMUS</t>
  </si>
  <si>
    <t>Celkem z TEMSIROLIMUS</t>
  </si>
  <si>
    <t>L01XE27</t>
  </si>
  <si>
    <t>IBRUTINIB</t>
  </si>
  <si>
    <t>Celkem z IBRUTINIB</t>
  </si>
  <si>
    <t>L04AA23</t>
  </si>
  <si>
    <t>NATALIZUMAB</t>
  </si>
  <si>
    <t>Celkem z NATALIZUMAB</t>
  </si>
  <si>
    <t>L04AA31</t>
  </si>
  <si>
    <t>TERIFLUNOMID</t>
  </si>
  <si>
    <t>Celkem z TERIFLUNOMID</t>
  </si>
  <si>
    <t>N07XX09</t>
  </si>
  <si>
    <t>DIMETHYL-FUMARÁT</t>
  </si>
  <si>
    <t>Celkem z DIMETHYL-FUMARÁT</t>
  </si>
  <si>
    <t>V03AC03</t>
  </si>
  <si>
    <t>DEFERASIROX</t>
  </si>
  <si>
    <t>Celkem z DEFERASIROX</t>
  </si>
  <si>
    <t>25MG TBL FLM 28</t>
  </si>
  <si>
    <t>50MG TBL FLM 28</t>
  </si>
  <si>
    <t>140MG INJ SOL 2X1ML</t>
  </si>
  <si>
    <t>0.9 MG INJ PLV SOL 2X0.9MG</t>
  </si>
  <si>
    <t>50MG/100MG TBL FLM 28</t>
  </si>
  <si>
    <t>400MG/100MG TBL FLM 28</t>
  </si>
  <si>
    <t>400MG/100MG/100MG TBL FLM 28</t>
  </si>
  <si>
    <t>200MG/25MG/245MG TBL FLM 30</t>
  </si>
  <si>
    <t>150MG/150MG/200MG/245MG TBL FLM 30</t>
  </si>
  <si>
    <t>200MG/10MG TBL FLM 30</t>
  </si>
  <si>
    <t>200MG/25MG TBL FLM 30</t>
  </si>
  <si>
    <t>150MG/150MG/200MG/10MG TBL FLM 30</t>
  </si>
  <si>
    <t>400MG TBL FLM 60</t>
  </si>
  <si>
    <t>600MG TBL FLM 60</t>
  </si>
  <si>
    <t>60MG INF CSL LQF 1 1X4,5ML INF CSL</t>
  </si>
  <si>
    <t>600MG INJ SOL 1X5ML</t>
  </si>
  <si>
    <t>25MG/ML INF CNC SOL 1X4ML</t>
  </si>
  <si>
    <t>25MG/ML INF CNC SOL 1X16ML</t>
  </si>
  <si>
    <t>10 MG/ML IVN INF CNC SOL 1X4ML</t>
  </si>
  <si>
    <t>10MG/ML INF CNC SOL 1X10ML</t>
  </si>
  <si>
    <t>150MG TBL FLM 30</t>
  </si>
  <si>
    <t>250MG TBL FLM 70</t>
  </si>
  <si>
    <t>5MG TBL NOB 30</t>
  </si>
  <si>
    <t>10MG TBL NOB 30</t>
  </si>
  <si>
    <t>200MG TBL FLM 30</t>
  </si>
  <si>
    <t>5MG TBL NOB 56</t>
  </si>
  <si>
    <t>15MG TBL NOB 56</t>
  </si>
  <si>
    <t>20MG TBL NOB 56</t>
  </si>
  <si>
    <t>40MG TBL FLM 84(3X28)</t>
  </si>
  <si>
    <t>75MG CPS DUR 120</t>
  </si>
  <si>
    <t>150MG TBL FLM 60</t>
  </si>
  <si>
    <t>250MG TBL NOB 120</t>
  </si>
  <si>
    <t>500MG TBL FLM 60(5X12)</t>
  </si>
  <si>
    <t>40MG/ML INJ SOL ISP 12X1ML INJ SOL ISP</t>
  </si>
  <si>
    <t>0,5MG CPS DUR 28</t>
  </si>
  <si>
    <t>12 MG IVN INF CNC SOL 1X1.2ML</t>
  </si>
  <si>
    <t>300MG INF CNC SOL 1X10ML</t>
  </si>
  <si>
    <t>150MG INJ SOL PEP 2X1ML</t>
  </si>
  <si>
    <t>INJ SOL PEP 2X1ML INJ SOL PEP</t>
  </si>
  <si>
    <t>75MG INJ SOL 1X0,5ML</t>
  </si>
  <si>
    <t>150MG INJ SOL 1X1ML</t>
  </si>
  <si>
    <t>10MG/ML INJ SOL 1X0,165ML</t>
  </si>
  <si>
    <t>INJ SOL 1X6ML/1000 KBQ 1100KBQ/ML INJ SOL 1X6ML</t>
  </si>
  <si>
    <t>250MCG INJ PSO LQF 1+1X0,72ML ISP</t>
  </si>
  <si>
    <t>20MCG/80MCL INJ SOL 1X2,4ML</t>
  </si>
  <si>
    <t>90MG/400MG TBL FLM 28</t>
  </si>
  <si>
    <t>50MG/600MG/300MG TBL FLM 30</t>
  </si>
  <si>
    <t>100MG/ML INJ SOL 1X0,5ML</t>
  </si>
  <si>
    <t>100MG/ML INJ SOL 1X1ML</t>
  </si>
  <si>
    <t>20MG/ML INF CNC SOL 1X5ML</t>
  </si>
  <si>
    <t>420MG INF CNC SOL 1X14ML</t>
  </si>
  <si>
    <t>100MG INF PLV CSL 1</t>
  </si>
  <si>
    <t>160MG INF PLV CSL 1</t>
  </si>
  <si>
    <t>12,5MG CPS DUR 30</t>
  </si>
  <si>
    <t>25MG CPS DUR 30</t>
  </si>
  <si>
    <t>50MG CPS DUR 30</t>
  </si>
  <si>
    <t>30MG INF CSL LQF 1+1X2,2ML</t>
  </si>
  <si>
    <t>140MG CPS DUR 90</t>
  </si>
  <si>
    <t>300MG INF CNC SOL 1X15ML</t>
  </si>
  <si>
    <t>14MG TBL FLM 28 TBL FLM</t>
  </si>
  <si>
    <t>120MG CPS ETD 14</t>
  </si>
  <si>
    <t>240MG CPS ETD 56</t>
  </si>
  <si>
    <t>360MG TBL FLM 30</t>
  </si>
  <si>
    <t>Příloha č. 3 zadávací dokumentace</t>
  </si>
  <si>
    <t>Technická specifikace</t>
  </si>
  <si>
    <t>Části veřejné zakázky</t>
  </si>
  <si>
    <t>VZ Dodávky léčivých přípravků pro spol. Nemocnice České Budějovice, a.s.</t>
  </si>
  <si>
    <t>Předpokládaná hodnota na dva roky bez DPH</t>
  </si>
  <si>
    <t>Součet z předpokládaných kusů zaokrouhlený na dva roky</t>
  </si>
  <si>
    <t>Jednotková cena bez DPH</t>
  </si>
  <si>
    <t>Závoz</t>
  </si>
  <si>
    <t>1x týdně</t>
  </si>
  <si>
    <t>1x denně</t>
  </si>
  <si>
    <t>Předpokládaná hodnota VZ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</si>
  <si>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</si>
  <si>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</si>
  <si>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Jednotková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</si>
</sst>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37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/>
    <xf numFmtId="3" fontId="16" fillId="33" borderId="13" xfId="0" applyNumberFormat="1" applyFont="1" applyFill="1" applyBorder="1" applyAlignment="1">
      <alignment wrapText="1"/>
    </xf>
    <xf numFmtId="0" fontId="0" fillId="0" borderId="21" xfId="0" applyBorder="1"/>
    <xf numFmtId="0" fontId="0" fillId="0" borderId="22" xfId="0" applyBorder="1"/>
    <xf numFmtId="3" fontId="0" fillId="34" borderId="18" xfId="0" applyNumberFormat="1" applyFill="1" applyBorder="1"/>
    <xf numFmtId="0" fontId="0" fillId="34" borderId="10" xfId="0" applyFill="1" applyBorder="1"/>
    <xf numFmtId="0" fontId="0" fillId="0" borderId="11" xfId="0" applyBorder="1"/>
    <xf numFmtId="3" fontId="0" fillId="0" borderId="27" xfId="0" applyNumberFormat="1" applyBorder="1"/>
    <xf numFmtId="3" fontId="0" fillId="0" borderId="29" xfId="0" applyNumberFormat="1" applyBorder="1"/>
    <xf numFmtId="0" fontId="0" fillId="34" borderId="12" xfId="0" applyFill="1" applyBorder="1"/>
    <xf numFmtId="0" fontId="16" fillId="33" borderId="17" xfId="0" applyFont="1" applyFill="1" applyBorder="1" applyAlignment="1">
      <alignment horizontal="center"/>
    </xf>
    <xf numFmtId="3" fontId="16" fillId="33" borderId="17" xfId="0" applyNumberFormat="1" applyFont="1" applyFill="1" applyBorder="1" applyAlignment="1">
      <alignment wrapText="1"/>
    </xf>
    <xf numFmtId="0" fontId="0" fillId="0" borderId="21" xfId="0" applyFill="1" applyBorder="1"/>
    <xf numFmtId="0" fontId="0" fillId="0" borderId="25" xfId="0" applyFill="1" applyBorder="1"/>
    <xf numFmtId="0" fontId="0" fillId="0" borderId="33" xfId="0" applyFill="1" applyBorder="1"/>
    <xf numFmtId="3" fontId="0" fillId="34" borderId="32" xfId="0" applyNumberFormat="1" applyFill="1" applyBorder="1"/>
    <xf numFmtId="3" fontId="0" fillId="0" borderId="23" xfId="0" applyNumberFormat="1" applyFill="1" applyBorder="1"/>
    <xf numFmtId="3" fontId="0" fillId="0" borderId="19" xfId="0" applyNumberFormat="1" applyFill="1" applyBorder="1"/>
    <xf numFmtId="3" fontId="0" fillId="0" borderId="32" xfId="0" applyNumberFormat="1" applyFill="1" applyBorder="1"/>
    <xf numFmtId="3" fontId="0" fillId="0" borderId="34" xfId="0" applyNumberFormat="1" applyFill="1" applyBorder="1"/>
    <xf numFmtId="3" fontId="0" fillId="0" borderId="14" xfId="0" applyNumberFormat="1" applyFill="1" applyBorder="1"/>
    <xf numFmtId="3" fontId="0" fillId="0" borderId="18" xfId="0" applyNumberFormat="1" applyFill="1" applyBorder="1"/>
    <xf numFmtId="3" fontId="16" fillId="33" borderId="35" xfId="0" applyNumberFormat="1" applyFont="1" applyFill="1" applyBorder="1" applyAlignment="1">
      <alignment wrapText="1"/>
    </xf>
    <xf numFmtId="0" fontId="16" fillId="33" borderId="35" xfId="0" applyFont="1" applyFill="1" applyBorder="1"/>
    <xf numFmtId="0" fontId="0" fillId="0" borderId="11" xfId="0" applyFill="1" applyBorder="1"/>
    <xf numFmtId="0" fontId="0" fillId="0" borderId="22" xfId="0" applyFill="1" applyBorder="1"/>
    <xf numFmtId="3" fontId="0" fillId="0" borderId="29" xfId="0" applyNumberFormat="1" applyFill="1" applyBorder="1"/>
    <xf numFmtId="0" fontId="18" fillId="0" borderId="15" xfId="0" applyFont="1" applyFill="1" applyBorder="1" applyAlignment="1">
      <alignment horizontal="center" vertical="center"/>
    </xf>
    <xf numFmtId="0" fontId="0" fillId="0" borderId="0" xfId="0" applyBorder="1"/>
    <xf numFmtId="3" fontId="0" fillId="34" borderId="18" xfId="0" applyNumberFormat="1" applyFill="1" applyBorder="1"/>
    <xf numFmtId="3" fontId="0" fillId="0" borderId="0" xfId="0" applyNumberFormat="1"/>
    <xf numFmtId="0" fontId="16" fillId="33" borderId="16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8" fillId="0" borderId="15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34" borderId="10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34" borderId="10" xfId="0" applyFill="1" applyBorder="1" applyAlignment="1"/>
    <xf numFmtId="0" fontId="1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4" borderId="39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center" vertical="center"/>
    </xf>
    <xf numFmtId="0" fontId="0" fillId="34" borderId="32" xfId="0" applyFill="1" applyBorder="1"/>
    <xf numFmtId="0" fontId="0" fillId="34" borderId="33" xfId="0" applyFill="1" applyBorder="1"/>
    <xf numFmtId="0" fontId="0" fillId="34" borderId="32" xfId="0" applyFill="1" applyBorder="1" applyAlignment="1">
      <alignment horizontal="left" vertical="top" wrapText="1"/>
    </xf>
    <xf numFmtId="0" fontId="0" fillId="34" borderId="33" xfId="0" applyFill="1" applyBorder="1" applyAlignment="1">
      <alignment horizontal="left" vertical="top" wrapText="1"/>
    </xf>
    <xf numFmtId="0" fontId="0" fillId="34" borderId="35" xfId="0" applyFill="1" applyBorder="1"/>
    <xf numFmtId="0" fontId="0" fillId="34" borderId="42" xfId="0" applyFill="1" applyBorder="1"/>
    <xf numFmtId="3" fontId="0" fillId="0" borderId="21" xfId="0" applyNumberFormat="1" applyBorder="1"/>
    <xf numFmtId="3" fontId="0" fillId="0" borderId="22" xfId="0" applyNumberFormat="1" applyBorder="1"/>
    <xf numFmtId="3" fontId="0" fillId="34" borderId="33" xfId="0" applyNumberFormat="1" applyFill="1" applyBorder="1"/>
    <xf numFmtId="3" fontId="0" fillId="0" borderId="22" xfId="0" applyNumberFormat="1" applyFill="1" applyBorder="1"/>
    <xf numFmtId="3" fontId="0" fillId="0" borderId="33" xfId="0" applyNumberFormat="1" applyFill="1" applyBorder="1"/>
    <xf numFmtId="3" fontId="0" fillId="34" borderId="42" xfId="0" applyNumberFormat="1" applyFill="1" applyBorder="1"/>
    <xf numFmtId="3" fontId="0" fillId="0" borderId="25" xfId="0" applyNumberFormat="1" applyFill="1" applyBorder="1"/>
    <xf numFmtId="3" fontId="0" fillId="0" borderId="21" xfId="0" applyNumberFormat="1" applyFill="1" applyBorder="1"/>
  </cellXfs>
  <cellStyles count="11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2" xfId="42" xr:uid="{00000000-0005-0000-0000-000027000000}"/>
    <cellStyle name="Normální 2 2" xfId="60" xr:uid="{00000000-0005-0000-0000-000028000000}"/>
    <cellStyle name="Normální 2 2 2" xfId="80" xr:uid="{00000000-0005-0000-0000-000029000000}"/>
    <cellStyle name="normální 2 2 3" xfId="106" xr:uid="{00000000-0005-0000-0000-00002A000000}"/>
    <cellStyle name="Normální 2 3" xfId="82" xr:uid="{00000000-0005-0000-0000-00002B000000}"/>
    <cellStyle name="Normální 2 4" xfId="87" xr:uid="{00000000-0005-0000-0000-00002C000000}"/>
    <cellStyle name="normální 3" xfId="43" xr:uid="{00000000-0005-0000-0000-00002D000000}"/>
    <cellStyle name="normální 4" xfId="76" xr:uid="{00000000-0005-0000-0000-00002E000000}"/>
    <cellStyle name="normální 5" xfId="105" xr:uid="{00000000-0005-0000-0000-00002F000000}"/>
    <cellStyle name="normální 5 2" xfId="110" xr:uid="{00000000-0005-0000-0000-000030000000}"/>
    <cellStyle name="normální 6" xfId="44" xr:uid="{00000000-0005-0000-0000-000031000000}"/>
    <cellStyle name="normální 6 2" xfId="61" xr:uid="{00000000-0005-0000-0000-000032000000}"/>
    <cellStyle name="normální 6 3" xfId="88" xr:uid="{00000000-0005-0000-0000-000033000000}"/>
    <cellStyle name="normální 60" xfId="48" xr:uid="{00000000-0005-0000-0000-000034000000}"/>
    <cellStyle name="normální 60 2" xfId="64" xr:uid="{00000000-0005-0000-0000-000035000000}"/>
    <cellStyle name="normální 60 3" xfId="89" xr:uid="{00000000-0005-0000-0000-000036000000}"/>
    <cellStyle name="normální 61" xfId="49" xr:uid="{00000000-0005-0000-0000-000037000000}"/>
    <cellStyle name="normální 61 2" xfId="65" xr:uid="{00000000-0005-0000-0000-000038000000}"/>
    <cellStyle name="normální 61 3" xfId="90" xr:uid="{00000000-0005-0000-0000-000039000000}"/>
    <cellStyle name="normální 68" xfId="50" xr:uid="{00000000-0005-0000-0000-00003A000000}"/>
    <cellStyle name="normální 68 2" xfId="66" xr:uid="{00000000-0005-0000-0000-00003B000000}"/>
    <cellStyle name="normální 68 3" xfId="91" xr:uid="{00000000-0005-0000-0000-00003C000000}"/>
    <cellStyle name="normální 69" xfId="51" xr:uid="{00000000-0005-0000-0000-00003D000000}"/>
    <cellStyle name="normální 69 2" xfId="67" xr:uid="{00000000-0005-0000-0000-00003E000000}"/>
    <cellStyle name="normální 69 3" xfId="92" xr:uid="{00000000-0005-0000-0000-00003F000000}"/>
    <cellStyle name="normální 7" xfId="46" xr:uid="{00000000-0005-0000-0000-000040000000}"/>
    <cellStyle name="normální 7 2" xfId="62" xr:uid="{00000000-0005-0000-0000-000041000000}"/>
    <cellStyle name="normální 7 3" xfId="93" xr:uid="{00000000-0005-0000-0000-000042000000}"/>
    <cellStyle name="normální 72" xfId="52" xr:uid="{00000000-0005-0000-0000-000043000000}"/>
    <cellStyle name="normální 72 2" xfId="68" xr:uid="{00000000-0005-0000-0000-000044000000}"/>
    <cellStyle name="normální 72 3" xfId="94" xr:uid="{00000000-0005-0000-0000-000045000000}"/>
    <cellStyle name="normální 73" xfId="53" xr:uid="{00000000-0005-0000-0000-000046000000}"/>
    <cellStyle name="normální 73 2" xfId="69" xr:uid="{00000000-0005-0000-0000-000047000000}"/>
    <cellStyle name="normální 73 3" xfId="95" xr:uid="{00000000-0005-0000-0000-000048000000}"/>
    <cellStyle name="normální 8" xfId="47" xr:uid="{00000000-0005-0000-0000-000049000000}"/>
    <cellStyle name="normální 8 2" xfId="63" xr:uid="{00000000-0005-0000-0000-00004A000000}"/>
    <cellStyle name="normální 8 3" xfId="96" xr:uid="{00000000-0005-0000-0000-00004B000000}"/>
    <cellStyle name="normální 82" xfId="54" xr:uid="{00000000-0005-0000-0000-00004C000000}"/>
    <cellStyle name="normální 82 2" xfId="70" xr:uid="{00000000-0005-0000-0000-00004D000000}"/>
    <cellStyle name="normální 82 3" xfId="97" xr:uid="{00000000-0005-0000-0000-00004E000000}"/>
    <cellStyle name="normální 83" xfId="55" xr:uid="{00000000-0005-0000-0000-00004F000000}"/>
    <cellStyle name="normální 83 2" xfId="71" xr:uid="{00000000-0005-0000-0000-000050000000}"/>
    <cellStyle name="normální 83 3" xfId="98" xr:uid="{00000000-0005-0000-0000-000051000000}"/>
    <cellStyle name="normální 84" xfId="56" xr:uid="{00000000-0005-0000-0000-000052000000}"/>
    <cellStyle name="normální 84 2" xfId="72" xr:uid="{00000000-0005-0000-0000-000053000000}"/>
    <cellStyle name="normální 84 3" xfId="99" xr:uid="{00000000-0005-0000-0000-000054000000}"/>
    <cellStyle name="normální 85" xfId="58" xr:uid="{00000000-0005-0000-0000-000055000000}"/>
    <cellStyle name="normální 85 2" xfId="74" xr:uid="{00000000-0005-0000-0000-000056000000}"/>
    <cellStyle name="normální 85 3" xfId="100" xr:uid="{00000000-0005-0000-0000-000057000000}"/>
    <cellStyle name="normální 86" xfId="57" xr:uid="{00000000-0005-0000-0000-000058000000}"/>
    <cellStyle name="normální 86 2" xfId="73" xr:uid="{00000000-0005-0000-0000-000059000000}"/>
    <cellStyle name="normální 86 3" xfId="101" xr:uid="{00000000-0005-0000-0000-00005A000000}"/>
    <cellStyle name="normální 87" xfId="59" xr:uid="{00000000-0005-0000-0000-00005B000000}"/>
    <cellStyle name="normální 87 2" xfId="75" xr:uid="{00000000-0005-0000-0000-00005C000000}"/>
    <cellStyle name="normální 87 3" xfId="102" xr:uid="{00000000-0005-0000-0000-00005D000000}"/>
    <cellStyle name="Normální 9" xfId="103" xr:uid="{00000000-0005-0000-0000-00005E000000}"/>
    <cellStyle name="Percent 2" xfId="85" xr:uid="{00000000-0005-0000-0000-00005F000000}"/>
    <cellStyle name="Percent 2 2" xfId="109" xr:uid="{00000000-0005-0000-0000-000060000000}"/>
    <cellStyle name="Poznámka" xfId="15" builtinId="10" customBuiltin="1"/>
    <cellStyle name="Procenta 2 2" xfId="45" xr:uid="{00000000-0005-0000-0000-000062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3"/>
  <sheetViews>
    <sheetView tabSelected="1" workbookViewId="0">
      <selection activeCell="D5" sqref="D5"/>
    </sheetView>
  </sheetViews>
  <sheetFormatPr defaultRowHeight="14.4" x14ac:dyDescent="0.3"/>
  <cols>
    <col min="1" max="1" width="9.5546875" customWidth="1"/>
    <col min="2" max="2" width="12.6640625" customWidth="1"/>
    <col min="3" max="3" width="35.5546875" style="34" customWidth="1"/>
    <col min="4" max="4" width="48.44140625" bestFit="1" customWidth="1"/>
    <col min="5" max="5" width="21.109375" style="1" customWidth="1"/>
    <col min="6" max="6" width="16" customWidth="1"/>
    <col min="7" max="7" width="18.33203125" customWidth="1"/>
    <col min="8" max="8" width="17.44140625" customWidth="1"/>
    <col min="10" max="10" width="12.109375" customWidth="1"/>
  </cols>
  <sheetData>
    <row r="1" spans="1:10" ht="27.6" customHeight="1" x14ac:dyDescent="0.3">
      <c r="A1" s="45" t="s">
        <v>210</v>
      </c>
      <c r="B1" s="45"/>
      <c r="C1" s="45"/>
      <c r="D1" s="45"/>
      <c r="E1" s="45"/>
      <c r="F1" s="45"/>
      <c r="G1" s="45"/>
      <c r="H1" s="45"/>
    </row>
    <row r="2" spans="1:10" ht="33" customHeight="1" x14ac:dyDescent="0.4">
      <c r="A2" s="46" t="s">
        <v>211</v>
      </c>
      <c r="B2" s="46"/>
      <c r="C2" s="46"/>
      <c r="D2" s="46"/>
      <c r="E2" s="46"/>
      <c r="F2" s="46"/>
      <c r="G2" s="46"/>
      <c r="H2" s="46"/>
    </row>
    <row r="3" spans="1:10" ht="35.4" customHeight="1" x14ac:dyDescent="0.3">
      <c r="A3" s="45" t="s">
        <v>213</v>
      </c>
      <c r="B3" s="45"/>
      <c r="C3" s="45"/>
      <c r="D3" s="45"/>
      <c r="E3" s="45"/>
      <c r="F3" s="45"/>
      <c r="G3" s="45"/>
      <c r="H3" s="45"/>
    </row>
    <row r="4" spans="1:10" x14ac:dyDescent="0.3">
      <c r="A4" s="29"/>
      <c r="B4" s="29"/>
      <c r="C4" s="33"/>
      <c r="D4" s="29"/>
      <c r="E4" s="29"/>
      <c r="F4" s="29"/>
      <c r="G4" s="29"/>
      <c r="H4" s="29"/>
    </row>
    <row r="5" spans="1:10" x14ac:dyDescent="0.3">
      <c r="A5" s="1"/>
      <c r="B5" s="1"/>
      <c r="D5" s="1"/>
      <c r="F5" s="1"/>
      <c r="G5" s="1"/>
      <c r="H5" s="1"/>
    </row>
    <row r="6" spans="1:10" ht="24" thickBot="1" x14ac:dyDescent="0.35">
      <c r="A6" s="28"/>
      <c r="B6" s="28"/>
      <c r="C6" s="35"/>
      <c r="D6" s="28"/>
      <c r="E6" s="28"/>
      <c r="F6" s="28"/>
      <c r="G6" s="28"/>
      <c r="H6" s="28"/>
    </row>
    <row r="7" spans="1:10" ht="72.599999999999994" thickBot="1" x14ac:dyDescent="0.35">
      <c r="A7" s="32" t="s">
        <v>212</v>
      </c>
      <c r="B7" s="11" t="s">
        <v>0</v>
      </c>
      <c r="C7" s="36" t="s">
        <v>1</v>
      </c>
      <c r="D7" s="24" t="s">
        <v>2</v>
      </c>
      <c r="E7" s="24" t="s">
        <v>217</v>
      </c>
      <c r="F7" s="23" t="s">
        <v>215</v>
      </c>
      <c r="G7" s="12" t="s">
        <v>214</v>
      </c>
      <c r="H7" s="2" t="s">
        <v>216</v>
      </c>
      <c r="I7" s="2" t="s">
        <v>222</v>
      </c>
      <c r="J7" s="2" t="s">
        <v>223</v>
      </c>
    </row>
    <row r="8" spans="1:10" x14ac:dyDescent="0.3">
      <c r="A8" s="51">
        <v>1</v>
      </c>
      <c r="B8" s="47" t="s">
        <v>3</v>
      </c>
      <c r="C8" s="37" t="s">
        <v>4</v>
      </c>
      <c r="D8" s="3" t="s">
        <v>147</v>
      </c>
      <c r="E8" s="3"/>
      <c r="F8" s="74">
        <v>8</v>
      </c>
      <c r="G8" s="8"/>
      <c r="H8" s="7"/>
      <c r="I8" s="7"/>
      <c r="J8" s="7"/>
    </row>
    <row r="9" spans="1:10" x14ac:dyDescent="0.3">
      <c r="A9" s="51"/>
      <c r="B9" s="55"/>
      <c r="C9" s="38"/>
      <c r="D9" s="4" t="s">
        <v>148</v>
      </c>
      <c r="E9" s="4"/>
      <c r="F9" s="75">
        <v>36</v>
      </c>
      <c r="G9" s="9"/>
      <c r="H9" s="7"/>
      <c r="I9" s="7"/>
      <c r="J9" s="7"/>
    </row>
    <row r="10" spans="1:10" ht="15" thickBot="1" x14ac:dyDescent="0.35">
      <c r="A10" s="50"/>
      <c r="B10" s="48"/>
      <c r="C10" s="39" t="s">
        <v>5</v>
      </c>
      <c r="D10" s="68"/>
      <c r="E10" s="68" t="s">
        <v>218</v>
      </c>
      <c r="F10" s="16">
        <f>SUM(F8:F9)</f>
        <v>44</v>
      </c>
      <c r="G10" s="5">
        <v>1650000</v>
      </c>
      <c r="H10" s="10"/>
      <c r="I10" s="10"/>
      <c r="J10" s="10">
        <f>H10*I10</f>
        <v>0</v>
      </c>
    </row>
    <row r="11" spans="1:10" x14ac:dyDescent="0.3">
      <c r="A11" s="49">
        <v>2</v>
      </c>
      <c r="B11" s="47" t="s">
        <v>6</v>
      </c>
      <c r="C11" s="38" t="s">
        <v>7</v>
      </c>
      <c r="D11" s="4" t="s">
        <v>149</v>
      </c>
      <c r="E11" s="4"/>
      <c r="F11" s="75">
        <v>112</v>
      </c>
      <c r="G11" s="9"/>
      <c r="H11" s="7"/>
      <c r="I11" s="7"/>
      <c r="J11" s="7"/>
    </row>
    <row r="12" spans="1:10" ht="15" thickBot="1" x14ac:dyDescent="0.35">
      <c r="A12" s="50"/>
      <c r="B12" s="48"/>
      <c r="C12" s="39" t="s">
        <v>8</v>
      </c>
      <c r="D12" s="68"/>
      <c r="E12" s="69" t="s">
        <v>219</v>
      </c>
      <c r="F12" s="76">
        <f>SUM(F11)</f>
        <v>112</v>
      </c>
      <c r="G12" s="5">
        <v>1200000</v>
      </c>
      <c r="H12" s="10"/>
      <c r="I12" s="10"/>
      <c r="J12" s="10">
        <f>H12*I12</f>
        <v>0</v>
      </c>
    </row>
    <row r="13" spans="1:10" x14ac:dyDescent="0.3">
      <c r="A13" s="49">
        <v>3</v>
      </c>
      <c r="B13" s="47" t="s">
        <v>9</v>
      </c>
      <c r="C13" s="38" t="s">
        <v>10</v>
      </c>
      <c r="D13" s="4" t="s">
        <v>150</v>
      </c>
      <c r="E13" s="4"/>
      <c r="F13" s="75">
        <v>52</v>
      </c>
      <c r="G13" s="9"/>
      <c r="H13" s="7"/>
      <c r="I13" s="7"/>
      <c r="J13" s="7"/>
    </row>
    <row r="14" spans="1:10" ht="15" thickBot="1" x14ac:dyDescent="0.35">
      <c r="A14" s="50"/>
      <c r="B14" s="48"/>
      <c r="C14" s="39" t="s">
        <v>11</v>
      </c>
      <c r="D14" s="6"/>
      <c r="E14" s="68" t="s">
        <v>219</v>
      </c>
      <c r="F14" s="76">
        <f>SUM(F13)</f>
        <v>52</v>
      </c>
      <c r="G14" s="5">
        <v>800000</v>
      </c>
      <c r="H14" s="10"/>
      <c r="I14" s="10"/>
      <c r="J14" s="10">
        <f>H14*I14</f>
        <v>0</v>
      </c>
    </row>
    <row r="15" spans="1:10" x14ac:dyDescent="0.3">
      <c r="A15" s="49">
        <v>4</v>
      </c>
      <c r="B15" s="47" t="s">
        <v>12</v>
      </c>
      <c r="C15" s="38" t="s">
        <v>13</v>
      </c>
      <c r="D15" s="4" t="s">
        <v>151</v>
      </c>
      <c r="E15" s="4"/>
      <c r="F15" s="75">
        <v>64</v>
      </c>
      <c r="G15" s="9"/>
      <c r="H15" s="7"/>
      <c r="I15" s="7"/>
      <c r="J15" s="7"/>
    </row>
    <row r="16" spans="1:10" ht="15" thickBot="1" x14ac:dyDescent="0.35">
      <c r="A16" s="50"/>
      <c r="B16" s="48"/>
      <c r="C16" s="39" t="s">
        <v>14</v>
      </c>
      <c r="D16" s="68"/>
      <c r="E16" s="69" t="s">
        <v>218</v>
      </c>
      <c r="F16" s="76">
        <f>SUM(F15)</f>
        <v>64</v>
      </c>
      <c r="G16" s="5">
        <v>15000000</v>
      </c>
      <c r="H16" s="10"/>
      <c r="I16" s="10"/>
      <c r="J16" s="10">
        <f>H16*I16</f>
        <v>0</v>
      </c>
    </row>
    <row r="17" spans="1:10" x14ac:dyDescent="0.3">
      <c r="A17" s="49">
        <v>5</v>
      </c>
      <c r="B17" s="47" t="s">
        <v>15</v>
      </c>
      <c r="C17" s="38" t="s">
        <v>16</v>
      </c>
      <c r="D17" s="4" t="s">
        <v>152</v>
      </c>
      <c r="E17" s="4"/>
      <c r="F17" s="75">
        <v>12</v>
      </c>
      <c r="G17" s="9"/>
      <c r="H17" s="7"/>
      <c r="I17" s="7"/>
      <c r="J17" s="7"/>
    </row>
    <row r="18" spans="1:10" ht="15" thickBot="1" x14ac:dyDescent="0.35">
      <c r="A18" s="50"/>
      <c r="B18" s="48"/>
      <c r="C18" s="39" t="s">
        <v>17</v>
      </c>
      <c r="D18" s="68"/>
      <c r="E18" s="69" t="s">
        <v>218</v>
      </c>
      <c r="F18" s="76">
        <f>SUM(F17)</f>
        <v>12</v>
      </c>
      <c r="G18" s="30">
        <v>3500000</v>
      </c>
      <c r="H18" s="10"/>
      <c r="I18" s="10"/>
      <c r="J18" s="10">
        <f>H18*I18</f>
        <v>0</v>
      </c>
    </row>
    <row r="19" spans="1:10" ht="28.8" x14ac:dyDescent="0.3">
      <c r="A19" s="49">
        <v>6</v>
      </c>
      <c r="B19" s="47" t="s">
        <v>18</v>
      </c>
      <c r="C19" s="38" t="s">
        <v>19</v>
      </c>
      <c r="D19" s="4" t="s">
        <v>153</v>
      </c>
      <c r="E19" s="4"/>
      <c r="F19" s="75">
        <v>8</v>
      </c>
      <c r="G19" s="9"/>
      <c r="H19" s="7"/>
      <c r="I19" s="7"/>
      <c r="J19" s="7"/>
    </row>
    <row r="20" spans="1:10" ht="18" customHeight="1" thickBot="1" x14ac:dyDescent="0.35">
      <c r="A20" s="50"/>
      <c r="B20" s="48"/>
      <c r="C20" s="66" t="s">
        <v>20</v>
      </c>
      <c r="D20" s="70"/>
      <c r="E20" s="71" t="s">
        <v>218</v>
      </c>
      <c r="F20" s="76">
        <f>SUM(F19)</f>
        <v>8</v>
      </c>
      <c r="G20" s="5">
        <v>2700000</v>
      </c>
      <c r="H20" s="10"/>
      <c r="I20" s="10"/>
      <c r="J20" s="10">
        <f>H20*I20</f>
        <v>0</v>
      </c>
    </row>
    <row r="21" spans="1:10" ht="28.8" x14ac:dyDescent="0.3">
      <c r="A21" s="49">
        <v>7</v>
      </c>
      <c r="B21" s="47" t="s">
        <v>21</v>
      </c>
      <c r="C21" s="38" t="s">
        <v>22</v>
      </c>
      <c r="D21" s="4" t="s">
        <v>154</v>
      </c>
      <c r="E21" s="4"/>
      <c r="F21" s="75">
        <v>108</v>
      </c>
      <c r="G21" s="9"/>
      <c r="H21" s="7"/>
      <c r="I21" s="7"/>
      <c r="J21" s="7"/>
    </row>
    <row r="22" spans="1:10" ht="15" thickBot="1" x14ac:dyDescent="0.35">
      <c r="A22" s="50"/>
      <c r="B22" s="48"/>
      <c r="C22" s="44" t="s">
        <v>23</v>
      </c>
      <c r="D22" s="68"/>
      <c r="E22" s="69" t="s">
        <v>218</v>
      </c>
      <c r="F22" s="76">
        <f>SUM(F21)</f>
        <v>108</v>
      </c>
      <c r="G22" s="5">
        <v>1900000</v>
      </c>
      <c r="H22" s="10"/>
      <c r="I22" s="10"/>
      <c r="J22" s="10">
        <f>H22*I22</f>
        <v>0</v>
      </c>
    </row>
    <row r="23" spans="1:10" ht="28.8" x14ac:dyDescent="0.3">
      <c r="A23" s="49">
        <v>8</v>
      </c>
      <c r="B23" s="47" t="s">
        <v>24</v>
      </c>
      <c r="C23" s="38" t="s">
        <v>25</v>
      </c>
      <c r="D23" s="4" t="s">
        <v>155</v>
      </c>
      <c r="E23" s="4"/>
      <c r="F23" s="75">
        <v>52</v>
      </c>
      <c r="G23" s="9"/>
      <c r="H23" s="7"/>
      <c r="I23" s="7"/>
      <c r="J23" s="7"/>
    </row>
    <row r="24" spans="1:10" ht="15" thickBot="1" x14ac:dyDescent="0.35">
      <c r="A24" s="50"/>
      <c r="B24" s="48"/>
      <c r="C24" s="44" t="s">
        <v>26</v>
      </c>
      <c r="D24" s="68"/>
      <c r="E24" s="69" t="s">
        <v>218</v>
      </c>
      <c r="F24" s="76">
        <f>SUM(F23)</f>
        <v>52</v>
      </c>
      <c r="G24" s="5">
        <v>1200000</v>
      </c>
      <c r="H24" s="10"/>
      <c r="I24" s="10"/>
      <c r="J24" s="10">
        <f>H24*I24</f>
        <v>0</v>
      </c>
    </row>
    <row r="25" spans="1:10" ht="28.8" x14ac:dyDescent="0.3">
      <c r="A25" s="49">
        <v>9</v>
      </c>
      <c r="B25" s="47" t="s">
        <v>27</v>
      </c>
      <c r="C25" s="37" t="s">
        <v>28</v>
      </c>
      <c r="D25" s="3" t="s">
        <v>156</v>
      </c>
      <c r="E25" s="3"/>
      <c r="F25" s="74">
        <v>24</v>
      </c>
      <c r="G25" s="8"/>
      <c r="H25" s="7"/>
      <c r="I25" s="7"/>
      <c r="J25" s="7"/>
    </row>
    <row r="26" spans="1:10" x14ac:dyDescent="0.3">
      <c r="A26" s="51"/>
      <c r="B26" s="55"/>
      <c r="C26" s="38"/>
      <c r="D26" s="4" t="s">
        <v>157</v>
      </c>
      <c r="E26" s="4"/>
      <c r="F26" s="75">
        <v>44</v>
      </c>
      <c r="G26" s="9"/>
      <c r="H26" s="7"/>
      <c r="I26" s="7"/>
      <c r="J26" s="7"/>
    </row>
    <row r="27" spans="1:10" ht="15" thickBot="1" x14ac:dyDescent="0.35">
      <c r="A27" s="50"/>
      <c r="B27" s="48"/>
      <c r="C27" s="44" t="s">
        <v>29</v>
      </c>
      <c r="D27" s="68"/>
      <c r="E27" s="69" t="s">
        <v>219</v>
      </c>
      <c r="F27" s="76">
        <f>SUM(F25:F26)</f>
        <v>68</v>
      </c>
      <c r="G27" s="5">
        <v>800000</v>
      </c>
      <c r="H27" s="10"/>
      <c r="I27" s="10"/>
      <c r="J27" s="10">
        <f>H27*I27</f>
        <v>0</v>
      </c>
    </row>
    <row r="28" spans="1:10" ht="43.2" x14ac:dyDescent="0.3">
      <c r="A28" s="49">
        <v>10</v>
      </c>
      <c r="B28" s="47" t="s">
        <v>30</v>
      </c>
      <c r="C28" s="38" t="s">
        <v>31</v>
      </c>
      <c r="D28" s="4" t="s">
        <v>158</v>
      </c>
      <c r="E28" s="4"/>
      <c r="F28" s="75">
        <v>412</v>
      </c>
      <c r="G28" s="9"/>
      <c r="H28" s="7"/>
      <c r="I28" s="7"/>
      <c r="J28" s="7"/>
    </row>
    <row r="29" spans="1:10" ht="15" thickBot="1" x14ac:dyDescent="0.35">
      <c r="A29" s="50"/>
      <c r="B29" s="48"/>
      <c r="C29" s="44" t="s">
        <v>32</v>
      </c>
      <c r="D29" s="68"/>
      <c r="E29" s="69" t="s">
        <v>219</v>
      </c>
      <c r="F29" s="76">
        <f>SUM(F28)</f>
        <v>412</v>
      </c>
      <c r="G29" s="5">
        <v>9500000</v>
      </c>
      <c r="H29" s="10"/>
      <c r="I29" s="10"/>
      <c r="J29" s="10">
        <f>H29*I29</f>
        <v>0</v>
      </c>
    </row>
    <row r="30" spans="1:10" x14ac:dyDescent="0.3">
      <c r="A30" s="49">
        <v>11</v>
      </c>
      <c r="B30" s="47" t="s">
        <v>33</v>
      </c>
      <c r="C30" s="37" t="s">
        <v>34</v>
      </c>
      <c r="D30" s="3" t="s">
        <v>159</v>
      </c>
      <c r="E30" s="3"/>
      <c r="F30" s="74">
        <v>92</v>
      </c>
      <c r="G30" s="8"/>
      <c r="H30" s="7"/>
      <c r="I30" s="7"/>
      <c r="J30" s="7"/>
    </row>
    <row r="31" spans="1:10" x14ac:dyDescent="0.3">
      <c r="A31" s="51"/>
      <c r="B31" s="55"/>
      <c r="C31" s="38"/>
      <c r="D31" s="4" t="s">
        <v>160</v>
      </c>
      <c r="E31" s="4"/>
      <c r="F31" s="75">
        <v>24</v>
      </c>
      <c r="G31" s="9"/>
      <c r="H31" s="7"/>
      <c r="I31" s="7"/>
      <c r="J31" s="7"/>
    </row>
    <row r="32" spans="1:10" ht="15" thickBot="1" x14ac:dyDescent="0.35">
      <c r="A32" s="50"/>
      <c r="B32" s="48"/>
      <c r="C32" s="39" t="s">
        <v>35</v>
      </c>
      <c r="D32" s="68"/>
      <c r="E32" s="69" t="s">
        <v>219</v>
      </c>
      <c r="F32" s="76">
        <f>SUM(F30:F31)</f>
        <v>116</v>
      </c>
      <c r="G32" s="30">
        <v>1400000</v>
      </c>
      <c r="H32" s="10"/>
      <c r="I32" s="10"/>
      <c r="J32" s="10">
        <f>H32*I32</f>
        <v>0</v>
      </c>
    </row>
    <row r="33" spans="1:10" ht="15" thickBot="1" x14ac:dyDescent="0.35">
      <c r="A33" s="49">
        <v>12</v>
      </c>
      <c r="B33" s="47" t="s">
        <v>36</v>
      </c>
      <c r="C33" s="38" t="s">
        <v>37</v>
      </c>
      <c r="D33" s="4" t="s">
        <v>161</v>
      </c>
      <c r="E33" s="4"/>
      <c r="F33" s="75">
        <v>20</v>
      </c>
      <c r="G33" s="9"/>
      <c r="H33" s="7"/>
      <c r="I33" s="7"/>
      <c r="J33" s="7"/>
    </row>
    <row r="34" spans="1:10" ht="15" thickBot="1" x14ac:dyDescent="0.35">
      <c r="A34" s="52"/>
      <c r="B34" s="48"/>
      <c r="C34" s="39" t="s">
        <v>38</v>
      </c>
      <c r="D34" s="68"/>
      <c r="E34" s="69" t="s">
        <v>219</v>
      </c>
      <c r="F34" s="76">
        <f>SUM(F33)</f>
        <v>20</v>
      </c>
      <c r="G34" s="5">
        <v>1500000</v>
      </c>
      <c r="H34" s="10"/>
      <c r="I34" s="10"/>
      <c r="J34" s="10">
        <f>H34*I34</f>
        <v>0</v>
      </c>
    </row>
    <row r="35" spans="1:10" x14ac:dyDescent="0.3">
      <c r="A35" s="53">
        <v>13</v>
      </c>
      <c r="B35" s="56" t="s">
        <v>39</v>
      </c>
      <c r="C35" s="40" t="s">
        <v>40</v>
      </c>
      <c r="D35" s="26" t="s">
        <v>162</v>
      </c>
      <c r="E35" s="26"/>
      <c r="F35" s="77">
        <v>960</v>
      </c>
      <c r="G35" s="27"/>
      <c r="H35" s="25"/>
      <c r="I35" s="25"/>
      <c r="J35" s="25"/>
    </row>
    <row r="36" spans="1:10" ht="15" thickBot="1" x14ac:dyDescent="0.35">
      <c r="A36" s="54"/>
      <c r="B36" s="57"/>
      <c r="C36" s="39" t="s">
        <v>41</v>
      </c>
      <c r="D36" s="68"/>
      <c r="E36" s="69" t="s">
        <v>219</v>
      </c>
      <c r="F36" s="76">
        <f>SUM(F35)</f>
        <v>960</v>
      </c>
      <c r="G36" s="5">
        <v>33000000</v>
      </c>
      <c r="H36" s="10"/>
      <c r="I36" s="10"/>
      <c r="J36" s="10">
        <f>H36*I36</f>
        <v>0</v>
      </c>
    </row>
    <row r="37" spans="1:10" x14ac:dyDescent="0.3">
      <c r="A37" s="49">
        <v>14</v>
      </c>
      <c r="B37" s="47" t="s">
        <v>42</v>
      </c>
      <c r="C37" s="37" t="s">
        <v>43</v>
      </c>
      <c r="D37" s="3" t="s">
        <v>163</v>
      </c>
      <c r="E37" s="3"/>
      <c r="F37" s="74">
        <v>24</v>
      </c>
      <c r="G37" s="8"/>
      <c r="H37" s="7"/>
      <c r="I37" s="7"/>
      <c r="J37" s="7"/>
    </row>
    <row r="38" spans="1:10" x14ac:dyDescent="0.3">
      <c r="A38" s="51"/>
      <c r="B38" s="55"/>
      <c r="C38" s="38"/>
      <c r="D38" s="4" t="s">
        <v>164</v>
      </c>
      <c r="E38" s="4"/>
      <c r="F38" s="75">
        <v>3280</v>
      </c>
      <c r="G38" s="9"/>
      <c r="H38" s="7"/>
      <c r="I38" s="7"/>
      <c r="J38" s="7"/>
    </row>
    <row r="39" spans="1:10" ht="15" thickBot="1" x14ac:dyDescent="0.35">
      <c r="A39" s="50"/>
      <c r="B39" s="48"/>
      <c r="C39" s="39" t="s">
        <v>44</v>
      </c>
      <c r="D39" s="68"/>
      <c r="E39" s="69" t="s">
        <v>219</v>
      </c>
      <c r="F39" s="76">
        <f>SUM(F37:F38)</f>
        <v>3304</v>
      </c>
      <c r="G39" s="5">
        <v>77000000</v>
      </c>
      <c r="H39" s="10"/>
      <c r="I39" s="10"/>
      <c r="J39" s="10">
        <f>H39*I39</f>
        <v>0</v>
      </c>
    </row>
    <row r="40" spans="1:10" x14ac:dyDescent="0.3">
      <c r="A40" s="49">
        <v>15</v>
      </c>
      <c r="B40" s="47" t="s">
        <v>45</v>
      </c>
      <c r="C40" s="37" t="s">
        <v>46</v>
      </c>
      <c r="D40" s="3" t="s">
        <v>165</v>
      </c>
      <c r="E40" s="3"/>
      <c r="F40" s="74">
        <v>4</v>
      </c>
      <c r="G40" s="8"/>
      <c r="H40" s="7"/>
      <c r="I40" s="7"/>
      <c r="J40" s="7"/>
    </row>
    <row r="41" spans="1:10" x14ac:dyDescent="0.3">
      <c r="A41" s="51"/>
      <c r="B41" s="55"/>
      <c r="C41" s="38"/>
      <c r="D41" s="4" t="s">
        <v>166</v>
      </c>
      <c r="E41" s="4"/>
      <c r="F41" s="75">
        <v>252</v>
      </c>
      <c r="G41" s="9"/>
      <c r="H41" s="7"/>
      <c r="I41" s="7"/>
      <c r="J41" s="7"/>
    </row>
    <row r="42" spans="1:10" ht="15" thickBot="1" x14ac:dyDescent="0.35">
      <c r="A42" s="50"/>
      <c r="B42" s="48"/>
      <c r="C42" s="39" t="s">
        <v>47</v>
      </c>
      <c r="D42" s="68"/>
      <c r="E42" s="69" t="s">
        <v>219</v>
      </c>
      <c r="F42" s="76">
        <f>SUM(F40:F41)</f>
        <v>256</v>
      </c>
      <c r="G42" s="5">
        <v>5400000</v>
      </c>
      <c r="H42" s="10"/>
      <c r="I42" s="10"/>
      <c r="J42" s="10">
        <f>H42*I42</f>
        <v>0</v>
      </c>
    </row>
    <row r="43" spans="1:10" x14ac:dyDescent="0.3">
      <c r="A43" s="49">
        <v>16</v>
      </c>
      <c r="B43" s="47" t="s">
        <v>48</v>
      </c>
      <c r="C43" s="38" t="s">
        <v>49</v>
      </c>
      <c r="D43" s="4" t="s">
        <v>167</v>
      </c>
      <c r="E43" s="4"/>
      <c r="F43" s="75">
        <v>16</v>
      </c>
      <c r="G43" s="9"/>
      <c r="H43" s="7"/>
      <c r="I43" s="7"/>
      <c r="J43" s="7"/>
    </row>
    <row r="44" spans="1:10" ht="15" thickBot="1" x14ac:dyDescent="0.35">
      <c r="A44" s="50"/>
      <c r="B44" s="48"/>
      <c r="C44" s="39" t="s">
        <v>50</v>
      </c>
      <c r="D44" s="68"/>
      <c r="E44" s="69" t="s">
        <v>219</v>
      </c>
      <c r="F44" s="76">
        <f>SUM(F43)</f>
        <v>16</v>
      </c>
      <c r="G44" s="5">
        <v>6560000</v>
      </c>
      <c r="H44" s="10"/>
      <c r="I44" s="10"/>
      <c r="J44" s="10">
        <f>H44*I44</f>
        <v>0</v>
      </c>
    </row>
    <row r="45" spans="1:10" x14ac:dyDescent="0.3">
      <c r="A45" s="49">
        <v>17</v>
      </c>
      <c r="B45" s="47" t="s">
        <v>51</v>
      </c>
      <c r="C45" s="38" t="s">
        <v>52</v>
      </c>
      <c r="D45" s="4" t="s">
        <v>168</v>
      </c>
      <c r="E45" s="4"/>
      <c r="F45" s="75">
        <v>56</v>
      </c>
      <c r="G45" s="9"/>
      <c r="H45" s="7"/>
      <c r="I45" s="7"/>
      <c r="J45" s="7"/>
    </row>
    <row r="46" spans="1:10" ht="15" thickBot="1" x14ac:dyDescent="0.35">
      <c r="A46" s="50"/>
      <c r="B46" s="48"/>
      <c r="C46" s="39" t="s">
        <v>53</v>
      </c>
      <c r="D46" s="68"/>
      <c r="E46" s="69" t="s">
        <v>219</v>
      </c>
      <c r="F46" s="76">
        <f>SUM(F45)</f>
        <v>56</v>
      </c>
      <c r="G46" s="5">
        <v>1200000.32</v>
      </c>
      <c r="H46" s="10"/>
      <c r="I46" s="10"/>
      <c r="J46" s="10">
        <f>H46*I46</f>
        <v>0</v>
      </c>
    </row>
    <row r="47" spans="1:10" x14ac:dyDescent="0.3">
      <c r="A47" s="49">
        <v>18</v>
      </c>
      <c r="B47" s="47" t="s">
        <v>54</v>
      </c>
      <c r="C47" s="37" t="s">
        <v>55</v>
      </c>
      <c r="D47" s="3" t="s">
        <v>169</v>
      </c>
      <c r="E47" s="3"/>
      <c r="F47" s="74">
        <v>88</v>
      </c>
      <c r="G47" s="8"/>
      <c r="H47" s="7"/>
      <c r="I47" s="7"/>
      <c r="J47" s="7"/>
    </row>
    <row r="48" spans="1:10" x14ac:dyDescent="0.3">
      <c r="A48" s="51"/>
      <c r="B48" s="55"/>
      <c r="C48" s="38"/>
      <c r="D48" s="4" t="s">
        <v>170</v>
      </c>
      <c r="E48" s="4"/>
      <c r="F48" s="75">
        <v>136</v>
      </c>
      <c r="G48" s="9"/>
      <c r="H48" s="7"/>
      <c r="I48" s="7"/>
      <c r="J48" s="7"/>
    </row>
    <row r="49" spans="1:10" ht="15" thickBot="1" x14ac:dyDescent="0.35">
      <c r="A49" s="50"/>
      <c r="B49" s="48"/>
      <c r="C49" s="39" t="s">
        <v>56</v>
      </c>
      <c r="D49" s="68"/>
      <c r="E49" s="69" t="s">
        <v>219</v>
      </c>
      <c r="F49" s="76">
        <f>SUM(F47:F48)</f>
        <v>224</v>
      </c>
      <c r="G49" s="5">
        <v>12800000</v>
      </c>
      <c r="H49" s="10"/>
      <c r="I49" s="10"/>
      <c r="J49" s="10">
        <f>H49*I49</f>
        <v>0</v>
      </c>
    </row>
    <row r="50" spans="1:10" x14ac:dyDescent="0.3">
      <c r="A50" s="49">
        <v>19</v>
      </c>
      <c r="B50" s="47" t="s">
        <v>57</v>
      </c>
      <c r="C50" s="37" t="s">
        <v>58</v>
      </c>
      <c r="D50" s="3" t="s">
        <v>171</v>
      </c>
      <c r="E50" s="3"/>
      <c r="F50" s="74">
        <v>460</v>
      </c>
      <c r="G50" s="8"/>
      <c r="H50" s="7"/>
      <c r="I50" s="7"/>
      <c r="J50" s="7"/>
    </row>
    <row r="51" spans="1:10" x14ac:dyDescent="0.3">
      <c r="A51" s="51"/>
      <c r="B51" s="55"/>
      <c r="C51" s="38"/>
      <c r="D51" s="4" t="s">
        <v>159</v>
      </c>
      <c r="E51" s="4"/>
      <c r="F51" s="75">
        <v>284</v>
      </c>
      <c r="G51" s="9"/>
      <c r="H51" s="7"/>
      <c r="I51" s="7"/>
      <c r="J51" s="7"/>
    </row>
    <row r="52" spans="1:10" ht="15" thickBot="1" x14ac:dyDescent="0.35">
      <c r="A52" s="50"/>
      <c r="B52" s="48"/>
      <c r="C52" s="39" t="s">
        <v>59</v>
      </c>
      <c r="D52" s="68"/>
      <c r="E52" s="69" t="s">
        <v>219</v>
      </c>
      <c r="F52" s="76">
        <f>SUM(F50:F51)</f>
        <v>744</v>
      </c>
      <c r="G52" s="5">
        <v>23300000</v>
      </c>
      <c r="H52" s="10"/>
      <c r="I52" s="10"/>
      <c r="J52" s="10">
        <f>H52*I52</f>
        <v>0</v>
      </c>
    </row>
    <row r="53" spans="1:10" x14ac:dyDescent="0.3">
      <c r="A53" s="49">
        <v>20</v>
      </c>
      <c r="B53" s="47" t="s">
        <v>60</v>
      </c>
      <c r="C53" s="37" t="s">
        <v>61</v>
      </c>
      <c r="D53" s="3" t="s">
        <v>172</v>
      </c>
      <c r="E53" s="3"/>
      <c r="F53" s="74">
        <v>144</v>
      </c>
      <c r="G53" s="8"/>
      <c r="H53" s="7"/>
      <c r="I53" s="7"/>
      <c r="J53" s="7"/>
    </row>
    <row r="54" spans="1:10" x14ac:dyDescent="0.3">
      <c r="A54" s="51"/>
      <c r="B54" s="55"/>
      <c r="C54" s="37"/>
      <c r="D54" s="3" t="s">
        <v>173</v>
      </c>
      <c r="E54" s="3"/>
      <c r="F54" s="74">
        <v>60</v>
      </c>
      <c r="G54" s="8"/>
      <c r="H54" s="7"/>
      <c r="I54" s="7"/>
      <c r="J54" s="7"/>
    </row>
    <row r="55" spans="1:10" x14ac:dyDescent="0.3">
      <c r="A55" s="51"/>
      <c r="B55" s="55"/>
      <c r="C55" s="38"/>
      <c r="D55" s="4" t="s">
        <v>174</v>
      </c>
      <c r="E55" s="4"/>
      <c r="F55" s="75">
        <v>24</v>
      </c>
      <c r="G55" s="9"/>
      <c r="H55" s="7"/>
      <c r="I55" s="7"/>
      <c r="J55" s="7"/>
    </row>
    <row r="56" spans="1:10" ht="15" thickBot="1" x14ac:dyDescent="0.35">
      <c r="A56" s="50"/>
      <c r="B56" s="48"/>
      <c r="C56" s="39" t="s">
        <v>62</v>
      </c>
      <c r="D56" s="68"/>
      <c r="E56" s="69" t="s">
        <v>219</v>
      </c>
      <c r="F56" s="76">
        <f>SUM(F53:F55)</f>
        <v>228</v>
      </c>
      <c r="G56" s="5">
        <v>14000000</v>
      </c>
      <c r="H56" s="10"/>
      <c r="I56" s="10"/>
      <c r="J56" s="10">
        <f>H56*I56</f>
        <v>0</v>
      </c>
    </row>
    <row r="57" spans="1:10" x14ac:dyDescent="0.3">
      <c r="A57" s="49">
        <v>21</v>
      </c>
      <c r="B57" s="47" t="s">
        <v>63</v>
      </c>
      <c r="C57" s="38" t="s">
        <v>64</v>
      </c>
      <c r="D57" s="4" t="s">
        <v>175</v>
      </c>
      <c r="E57" s="4"/>
      <c r="F57" s="75">
        <v>40</v>
      </c>
      <c r="G57" s="9"/>
      <c r="H57" s="7"/>
      <c r="I57" s="7"/>
      <c r="J57" s="7"/>
    </row>
    <row r="58" spans="1:10" ht="15" thickBot="1" x14ac:dyDescent="0.35">
      <c r="A58" s="50"/>
      <c r="B58" s="48"/>
      <c r="C58" s="39" t="s">
        <v>65</v>
      </c>
      <c r="D58" s="68"/>
      <c r="E58" s="69" t="s">
        <v>219</v>
      </c>
      <c r="F58" s="76">
        <f>SUM(F57)</f>
        <v>40</v>
      </c>
      <c r="G58" s="5">
        <v>2000000</v>
      </c>
      <c r="H58" s="10"/>
      <c r="I58" s="10"/>
      <c r="J58" s="10">
        <f>H58*I58</f>
        <v>0</v>
      </c>
    </row>
    <row r="59" spans="1:10" x14ac:dyDescent="0.3">
      <c r="A59" s="49">
        <v>22</v>
      </c>
      <c r="B59" s="47" t="s">
        <v>66</v>
      </c>
      <c r="C59" s="38" t="s">
        <v>67</v>
      </c>
      <c r="D59" s="4" t="s">
        <v>176</v>
      </c>
      <c r="E59" s="4"/>
      <c r="F59" s="75">
        <v>44</v>
      </c>
      <c r="G59" s="9"/>
      <c r="H59" s="7"/>
      <c r="I59" s="7"/>
      <c r="J59" s="7"/>
    </row>
    <row r="60" spans="1:10" ht="15" thickBot="1" x14ac:dyDescent="0.35">
      <c r="A60" s="50"/>
      <c r="B60" s="48"/>
      <c r="C60" s="39" t="s">
        <v>68</v>
      </c>
      <c r="D60" s="68"/>
      <c r="E60" s="69" t="s">
        <v>219</v>
      </c>
      <c r="F60" s="76">
        <f>SUM(F59)</f>
        <v>44</v>
      </c>
      <c r="G60" s="5">
        <v>4000000</v>
      </c>
      <c r="H60" s="10"/>
      <c r="I60" s="10"/>
      <c r="J60" s="10">
        <f>H60*I60</f>
        <v>0</v>
      </c>
    </row>
    <row r="61" spans="1:10" x14ac:dyDescent="0.3">
      <c r="A61" s="49">
        <v>23</v>
      </c>
      <c r="B61" s="47" t="s">
        <v>69</v>
      </c>
      <c r="C61" s="38" t="s">
        <v>70</v>
      </c>
      <c r="D61" s="4" t="s">
        <v>177</v>
      </c>
      <c r="E61" s="4"/>
      <c r="F61" s="75">
        <v>20</v>
      </c>
      <c r="G61" s="9"/>
      <c r="H61" s="7"/>
      <c r="I61" s="7"/>
      <c r="J61" s="7"/>
    </row>
    <row r="62" spans="1:10" ht="15" thickBot="1" x14ac:dyDescent="0.35">
      <c r="A62" s="50"/>
      <c r="B62" s="48"/>
      <c r="C62" s="39" t="s">
        <v>71</v>
      </c>
      <c r="D62" s="68"/>
      <c r="E62" s="69" t="s">
        <v>218</v>
      </c>
      <c r="F62" s="76">
        <f>SUM(F61)</f>
        <v>20</v>
      </c>
      <c r="G62" s="5">
        <v>2000000</v>
      </c>
      <c r="H62" s="10"/>
      <c r="I62" s="10"/>
      <c r="J62" s="10">
        <f>H62*I62</f>
        <v>0</v>
      </c>
    </row>
    <row r="63" spans="1:10" x14ac:dyDescent="0.3">
      <c r="A63" s="49">
        <v>24</v>
      </c>
      <c r="B63" s="47" t="s">
        <v>72</v>
      </c>
      <c r="C63" s="37" t="s">
        <v>73</v>
      </c>
      <c r="D63" s="3" t="s">
        <v>178</v>
      </c>
      <c r="E63" s="3"/>
      <c r="F63" s="74">
        <v>52</v>
      </c>
      <c r="G63" s="8"/>
      <c r="H63" s="7"/>
      <c r="I63" s="7"/>
      <c r="J63" s="7"/>
    </row>
    <row r="64" spans="1:10" x14ac:dyDescent="0.3">
      <c r="A64" s="51"/>
      <c r="B64" s="55"/>
      <c r="C64" s="38"/>
      <c r="D64" s="4" t="s">
        <v>179</v>
      </c>
      <c r="E64" s="4"/>
      <c r="F64" s="75">
        <v>312</v>
      </c>
      <c r="G64" s="9"/>
      <c r="H64" s="7"/>
      <c r="I64" s="7"/>
      <c r="J64" s="7"/>
    </row>
    <row r="65" spans="1:10" ht="15" thickBot="1" x14ac:dyDescent="0.35">
      <c r="A65" s="50"/>
      <c r="B65" s="48"/>
      <c r="C65" s="39" t="s">
        <v>74</v>
      </c>
      <c r="D65" s="68"/>
      <c r="E65" s="69" t="s">
        <v>219</v>
      </c>
      <c r="F65" s="76">
        <f>SUM(F63:F64)</f>
        <v>364</v>
      </c>
      <c r="G65" s="5">
        <v>14000000</v>
      </c>
      <c r="H65" s="10"/>
      <c r="I65" s="10"/>
      <c r="J65" s="10">
        <f>H65*I65</f>
        <v>0</v>
      </c>
    </row>
    <row r="66" spans="1:10" x14ac:dyDescent="0.3">
      <c r="A66" s="49">
        <v>25</v>
      </c>
      <c r="B66" s="47" t="s">
        <v>75</v>
      </c>
      <c r="C66" s="38" t="s">
        <v>76</v>
      </c>
      <c r="D66" s="4" t="s">
        <v>180</v>
      </c>
      <c r="E66" s="4"/>
      <c r="F66" s="75">
        <v>984</v>
      </c>
      <c r="G66" s="9"/>
      <c r="H66" s="7"/>
      <c r="I66" s="7"/>
      <c r="J66" s="7"/>
    </row>
    <row r="67" spans="1:10" ht="15" thickBot="1" x14ac:dyDescent="0.35">
      <c r="A67" s="50"/>
      <c r="B67" s="48"/>
      <c r="C67" s="39" t="s">
        <v>77</v>
      </c>
      <c r="D67" s="68"/>
      <c r="E67" s="69" t="s">
        <v>219</v>
      </c>
      <c r="F67" s="76">
        <f>SUM(F66)</f>
        <v>984</v>
      </c>
      <c r="G67" s="30">
        <v>23000000</v>
      </c>
      <c r="H67" s="10"/>
      <c r="I67" s="10"/>
      <c r="J67" s="10">
        <f>H67*I67</f>
        <v>0</v>
      </c>
    </row>
    <row r="68" spans="1:10" x14ac:dyDescent="0.3">
      <c r="A68" s="49">
        <v>26</v>
      </c>
      <c r="B68" s="47" t="s">
        <v>78</v>
      </c>
      <c r="C68" s="38" t="s">
        <v>79</v>
      </c>
      <c r="D68" s="4" t="s">
        <v>181</v>
      </c>
      <c r="E68" s="4"/>
      <c r="F68" s="75">
        <v>1204</v>
      </c>
      <c r="G68" s="9"/>
      <c r="H68" s="7"/>
      <c r="I68" s="7"/>
      <c r="J68" s="7"/>
    </row>
    <row r="69" spans="1:10" ht="15" thickBot="1" x14ac:dyDescent="0.35">
      <c r="A69" s="50"/>
      <c r="B69" s="48"/>
      <c r="C69" s="39" t="s">
        <v>80</v>
      </c>
      <c r="D69" s="68"/>
      <c r="E69" s="69" t="s">
        <v>219</v>
      </c>
      <c r="F69" s="76">
        <f>SUM(F68)</f>
        <v>1204</v>
      </c>
      <c r="G69" s="5">
        <v>33500000</v>
      </c>
      <c r="H69" s="10"/>
      <c r="I69" s="10"/>
      <c r="J69" s="10">
        <f>H69*I69</f>
        <v>0</v>
      </c>
    </row>
    <row r="70" spans="1:10" x14ac:dyDescent="0.3">
      <c r="A70" s="49">
        <v>27</v>
      </c>
      <c r="B70" s="47" t="s">
        <v>81</v>
      </c>
      <c r="C70" s="38" t="s">
        <v>82</v>
      </c>
      <c r="D70" s="4" t="s">
        <v>182</v>
      </c>
      <c r="E70" s="4"/>
      <c r="F70" s="75">
        <v>20</v>
      </c>
      <c r="G70" s="9"/>
      <c r="H70" s="7"/>
      <c r="I70" s="7"/>
      <c r="J70" s="7"/>
    </row>
    <row r="71" spans="1:10" ht="15" thickBot="1" x14ac:dyDescent="0.35">
      <c r="A71" s="50"/>
      <c r="B71" s="48"/>
      <c r="C71" s="39" t="s">
        <v>83</v>
      </c>
      <c r="D71" s="68"/>
      <c r="E71" s="69" t="s">
        <v>218</v>
      </c>
      <c r="F71" s="76">
        <f>SUM(F70)</f>
        <v>20</v>
      </c>
      <c r="G71" s="5">
        <v>2800000</v>
      </c>
      <c r="H71" s="10"/>
      <c r="I71" s="10"/>
      <c r="J71" s="10">
        <f>H71*I71</f>
        <v>0</v>
      </c>
    </row>
    <row r="72" spans="1:10" x14ac:dyDescent="0.3">
      <c r="A72" s="49">
        <v>28</v>
      </c>
      <c r="B72" s="47" t="s">
        <v>84</v>
      </c>
      <c r="C72" s="38" t="s">
        <v>85</v>
      </c>
      <c r="D72" s="4" t="s">
        <v>183</v>
      </c>
      <c r="E72" s="4"/>
      <c r="F72" s="75">
        <v>24</v>
      </c>
      <c r="G72" s="9"/>
      <c r="H72" s="7"/>
      <c r="I72" s="7"/>
      <c r="J72" s="7"/>
    </row>
    <row r="73" spans="1:10" ht="15" thickBot="1" x14ac:dyDescent="0.35">
      <c r="A73" s="50"/>
      <c r="B73" s="48"/>
      <c r="C73" s="39" t="s">
        <v>86</v>
      </c>
      <c r="D73" s="68"/>
      <c r="E73" s="69" t="s">
        <v>218</v>
      </c>
      <c r="F73" s="76">
        <f>SUM(F72)</f>
        <v>24</v>
      </c>
      <c r="G73" s="5">
        <v>2200000</v>
      </c>
      <c r="H73" s="10"/>
      <c r="I73" s="10"/>
      <c r="J73" s="10">
        <f>H73*I73</f>
        <v>0</v>
      </c>
    </row>
    <row r="74" spans="1:10" x14ac:dyDescent="0.3">
      <c r="A74" s="49">
        <v>29</v>
      </c>
      <c r="B74" s="47" t="s">
        <v>87</v>
      </c>
      <c r="C74" s="38" t="s">
        <v>88</v>
      </c>
      <c r="D74" s="4" t="s">
        <v>184</v>
      </c>
      <c r="E74" s="4"/>
      <c r="F74" s="75">
        <v>228</v>
      </c>
      <c r="G74" s="9"/>
      <c r="H74" s="7"/>
      <c r="I74" s="7"/>
      <c r="J74" s="7"/>
    </row>
    <row r="75" spans="1:10" ht="15" thickBot="1" x14ac:dyDescent="0.35">
      <c r="A75" s="50"/>
      <c r="B75" s="48"/>
      <c r="C75" s="39" t="s">
        <v>89</v>
      </c>
      <c r="D75" s="68"/>
      <c r="E75" s="69" t="s">
        <v>218</v>
      </c>
      <c r="F75" s="76">
        <f>SUM(F74)</f>
        <v>228</v>
      </c>
      <c r="G75" s="5">
        <v>5000000</v>
      </c>
      <c r="H75" s="10"/>
      <c r="I75" s="10"/>
      <c r="J75" s="10">
        <f>H75*I75</f>
        <v>0</v>
      </c>
    </row>
    <row r="76" spans="1:10" x14ac:dyDescent="0.3">
      <c r="A76" s="49">
        <v>30</v>
      </c>
      <c r="B76" s="47" t="s">
        <v>90</v>
      </c>
      <c r="C76" s="38" t="s">
        <v>91</v>
      </c>
      <c r="D76" s="4" t="s">
        <v>185</v>
      </c>
      <c r="E76" s="4"/>
      <c r="F76" s="75">
        <v>56</v>
      </c>
      <c r="G76" s="9"/>
      <c r="H76" s="7"/>
      <c r="I76" s="7"/>
      <c r="J76" s="7"/>
    </row>
    <row r="77" spans="1:10" ht="15" thickBot="1" x14ac:dyDescent="0.35">
      <c r="A77" s="50"/>
      <c r="B77" s="48"/>
      <c r="C77" s="39" t="s">
        <v>92</v>
      </c>
      <c r="D77" s="68"/>
      <c r="E77" s="69" t="s">
        <v>218</v>
      </c>
      <c r="F77" s="76">
        <f>SUM(F76)</f>
        <v>56</v>
      </c>
      <c r="G77" s="5">
        <v>2200000</v>
      </c>
      <c r="H77" s="10"/>
      <c r="I77" s="10"/>
      <c r="J77" s="10">
        <f>H77*I77</f>
        <v>0</v>
      </c>
    </row>
    <row r="78" spans="1:10" x14ac:dyDescent="0.3">
      <c r="A78" s="49">
        <v>31</v>
      </c>
      <c r="B78" s="47" t="s">
        <v>93</v>
      </c>
      <c r="C78" s="37" t="s">
        <v>94</v>
      </c>
      <c r="D78" s="3" t="s">
        <v>186</v>
      </c>
      <c r="E78" s="3"/>
      <c r="F78" s="74">
        <v>380</v>
      </c>
      <c r="G78" s="8"/>
      <c r="H78" s="7"/>
      <c r="I78" s="7"/>
      <c r="J78" s="7"/>
    </row>
    <row r="79" spans="1:10" x14ac:dyDescent="0.3">
      <c r="A79" s="51"/>
      <c r="B79" s="55"/>
      <c r="C79" s="38"/>
      <c r="D79" s="4" t="s">
        <v>187</v>
      </c>
      <c r="E79" s="4"/>
      <c r="F79" s="75">
        <v>1688</v>
      </c>
      <c r="G79" s="9"/>
      <c r="H79" s="7"/>
      <c r="I79" s="7"/>
      <c r="J79" s="7"/>
    </row>
    <row r="80" spans="1:10" ht="15" thickBot="1" x14ac:dyDescent="0.35">
      <c r="A80" s="50"/>
      <c r="B80" s="48"/>
      <c r="C80" s="39" t="s">
        <v>95</v>
      </c>
      <c r="D80" s="68"/>
      <c r="E80" s="69" t="s">
        <v>219</v>
      </c>
      <c r="F80" s="76">
        <f>SUM(F78:F79)</f>
        <v>2068</v>
      </c>
      <c r="G80" s="5">
        <v>14300000</v>
      </c>
      <c r="H80" s="10"/>
      <c r="I80" s="10"/>
      <c r="J80" s="10">
        <f>H80*I80</f>
        <v>0</v>
      </c>
    </row>
    <row r="81" spans="1:10" x14ac:dyDescent="0.3">
      <c r="A81" s="49">
        <v>32</v>
      </c>
      <c r="B81" s="47" t="s">
        <v>96</v>
      </c>
      <c r="C81" s="38" t="s">
        <v>97</v>
      </c>
      <c r="D81" s="4" t="s">
        <v>188</v>
      </c>
      <c r="E81" s="4"/>
      <c r="F81" s="75">
        <v>3100</v>
      </c>
      <c r="G81" s="9"/>
      <c r="H81" s="7"/>
      <c r="I81" s="7"/>
      <c r="J81" s="7"/>
    </row>
    <row r="82" spans="1:10" ht="15" thickBot="1" x14ac:dyDescent="0.35">
      <c r="A82" s="50"/>
      <c r="B82" s="48"/>
      <c r="C82" s="39" t="s">
        <v>98</v>
      </c>
      <c r="D82" s="68"/>
      <c r="E82" s="69" t="s">
        <v>219</v>
      </c>
      <c r="F82" s="76">
        <f>SUM(F81)</f>
        <v>3100</v>
      </c>
      <c r="G82" s="5">
        <v>51500000</v>
      </c>
      <c r="H82" s="10"/>
      <c r="I82" s="10"/>
      <c r="J82" s="10">
        <f>H82*I82</f>
        <v>0</v>
      </c>
    </row>
    <row r="83" spans="1:10" x14ac:dyDescent="0.3">
      <c r="A83" s="49">
        <v>33</v>
      </c>
      <c r="B83" s="47" t="s">
        <v>99</v>
      </c>
      <c r="C83" s="38" t="s">
        <v>100</v>
      </c>
      <c r="D83" s="4" t="s">
        <v>189</v>
      </c>
      <c r="E83" s="4"/>
      <c r="F83" s="75">
        <v>16</v>
      </c>
      <c r="G83" s="9"/>
      <c r="H83" s="7"/>
      <c r="I83" s="7"/>
      <c r="J83" s="7"/>
    </row>
    <row r="84" spans="1:10" ht="15" thickBot="1" x14ac:dyDescent="0.35">
      <c r="A84" s="50"/>
      <c r="B84" s="48"/>
      <c r="C84" s="44" t="s">
        <v>101</v>
      </c>
      <c r="D84" s="68"/>
      <c r="E84" s="69" t="s">
        <v>219</v>
      </c>
      <c r="F84" s="76">
        <f>SUM(F83)</f>
        <v>16</v>
      </c>
      <c r="G84" s="5">
        <v>1500000</v>
      </c>
      <c r="H84" s="10"/>
      <c r="I84" s="10"/>
      <c r="J84" s="10">
        <f>H84*I84</f>
        <v>0</v>
      </c>
    </row>
    <row r="85" spans="1:10" ht="15" thickBot="1" x14ac:dyDescent="0.35">
      <c r="A85" s="58">
        <v>34</v>
      </c>
      <c r="B85" s="67" t="s">
        <v>102</v>
      </c>
      <c r="C85" s="41" t="s">
        <v>103</v>
      </c>
      <c r="D85" s="15" t="s">
        <v>190</v>
      </c>
      <c r="E85" s="15"/>
      <c r="F85" s="78">
        <v>264</v>
      </c>
      <c r="G85" s="19"/>
      <c r="H85" s="22"/>
      <c r="I85" s="22"/>
      <c r="J85" s="22"/>
    </row>
    <row r="86" spans="1:10" ht="15" thickBot="1" x14ac:dyDescent="0.35">
      <c r="A86" s="54"/>
      <c r="B86" s="57"/>
      <c r="C86" s="39" t="s">
        <v>104</v>
      </c>
      <c r="D86" s="72"/>
      <c r="E86" s="73" t="s">
        <v>218</v>
      </c>
      <c r="F86" s="79">
        <f>SUM(F85)</f>
        <v>264</v>
      </c>
      <c r="G86" s="16">
        <v>3400000</v>
      </c>
      <c r="H86" s="5"/>
      <c r="I86" s="30"/>
      <c r="J86" s="30">
        <f>H86*I86</f>
        <v>0</v>
      </c>
    </row>
    <row r="87" spans="1:10" ht="15" thickBot="1" x14ac:dyDescent="0.35">
      <c r="A87" s="58">
        <v>35</v>
      </c>
      <c r="B87" s="67" t="s">
        <v>105</v>
      </c>
      <c r="C87" s="41" t="s">
        <v>106</v>
      </c>
      <c r="D87" s="15" t="s">
        <v>191</v>
      </c>
      <c r="E87" s="15"/>
      <c r="F87" s="78">
        <v>520</v>
      </c>
      <c r="G87" s="19"/>
      <c r="H87" s="22"/>
      <c r="I87" s="22"/>
      <c r="J87" s="22"/>
    </row>
    <row r="88" spans="1:10" ht="15" thickBot="1" x14ac:dyDescent="0.35">
      <c r="A88" s="54"/>
      <c r="B88" s="57"/>
      <c r="C88" s="39" t="s">
        <v>107</v>
      </c>
      <c r="D88" s="72"/>
      <c r="E88" s="73" t="s">
        <v>218</v>
      </c>
      <c r="F88" s="79">
        <f>SUM(F87)</f>
        <v>520</v>
      </c>
      <c r="G88" s="16">
        <v>3600000</v>
      </c>
      <c r="H88" s="5"/>
      <c r="I88" s="30"/>
      <c r="J88" s="30">
        <f>H88*I88</f>
        <v>0</v>
      </c>
    </row>
    <row r="89" spans="1:10" ht="15" thickBot="1" x14ac:dyDescent="0.35">
      <c r="A89" s="58">
        <v>36</v>
      </c>
      <c r="B89" s="67" t="s">
        <v>108</v>
      </c>
      <c r="C89" s="41" t="s">
        <v>109</v>
      </c>
      <c r="D89" s="15" t="s">
        <v>192</v>
      </c>
      <c r="E89" s="15"/>
      <c r="F89" s="78">
        <v>72</v>
      </c>
      <c r="G89" s="19"/>
      <c r="H89" s="22"/>
      <c r="I89" s="22"/>
      <c r="J89" s="22"/>
    </row>
    <row r="90" spans="1:10" ht="15" thickBot="1" x14ac:dyDescent="0.35">
      <c r="A90" s="54"/>
      <c r="B90" s="57"/>
      <c r="C90" s="39" t="s">
        <v>110</v>
      </c>
      <c r="D90" s="72"/>
      <c r="E90" s="73" t="s">
        <v>218</v>
      </c>
      <c r="F90" s="79">
        <f>SUM(F89)</f>
        <v>72</v>
      </c>
      <c r="G90" s="16">
        <v>20600000</v>
      </c>
      <c r="H90" s="5"/>
      <c r="I90" s="30"/>
      <c r="J90" s="30">
        <f>H90*I90</f>
        <v>0</v>
      </c>
    </row>
    <row r="91" spans="1:10" ht="15" thickBot="1" x14ac:dyDescent="0.35">
      <c r="A91" s="58">
        <v>37</v>
      </c>
      <c r="B91" s="67" t="s">
        <v>111</v>
      </c>
      <c r="C91" s="41" t="s">
        <v>112</v>
      </c>
      <c r="D91" s="15" t="s">
        <v>193</v>
      </c>
      <c r="E91" s="15"/>
      <c r="F91" s="78">
        <v>292</v>
      </c>
      <c r="G91" s="19"/>
      <c r="H91" s="22"/>
      <c r="I91" s="22"/>
      <c r="J91" s="22"/>
    </row>
    <row r="92" spans="1:10" ht="15" thickBot="1" x14ac:dyDescent="0.35">
      <c r="A92" s="54"/>
      <c r="B92" s="57"/>
      <c r="C92" s="44" t="s">
        <v>113</v>
      </c>
      <c r="D92" s="72"/>
      <c r="E92" s="73" t="s">
        <v>219</v>
      </c>
      <c r="F92" s="79">
        <f>SUM(F91)</f>
        <v>292</v>
      </c>
      <c r="G92" s="16">
        <v>6000000</v>
      </c>
      <c r="H92" s="5"/>
      <c r="I92" s="30"/>
      <c r="J92" s="30">
        <f>H92*I92</f>
        <v>0</v>
      </c>
    </row>
    <row r="93" spans="1:10" x14ac:dyDescent="0.3">
      <c r="A93" s="58">
        <v>38</v>
      </c>
      <c r="B93" s="67" t="s">
        <v>114</v>
      </c>
      <c r="C93" s="42" t="s">
        <v>115</v>
      </c>
      <c r="D93" s="14" t="s">
        <v>194</v>
      </c>
      <c r="E93" s="14"/>
      <c r="F93" s="80">
        <v>196</v>
      </c>
      <c r="G93" s="17"/>
      <c r="H93" s="20"/>
      <c r="I93" s="20"/>
      <c r="J93" s="20"/>
    </row>
    <row r="94" spans="1:10" x14ac:dyDescent="0.3">
      <c r="A94" s="53"/>
      <c r="B94" s="56"/>
      <c r="C94" s="43"/>
      <c r="D94" s="13" t="s">
        <v>195</v>
      </c>
      <c r="E94" s="13"/>
      <c r="F94" s="81">
        <v>412</v>
      </c>
      <c r="G94" s="18"/>
      <c r="H94" s="21"/>
      <c r="I94" s="21"/>
      <c r="J94" s="21"/>
    </row>
    <row r="95" spans="1:10" ht="15" thickBot="1" x14ac:dyDescent="0.35">
      <c r="A95" s="54"/>
      <c r="B95" s="57"/>
      <c r="C95" s="39" t="s">
        <v>116</v>
      </c>
      <c r="D95" s="68"/>
      <c r="E95" s="69" t="s">
        <v>219</v>
      </c>
      <c r="F95" s="76">
        <f>SUM(F93:F94)</f>
        <v>608</v>
      </c>
      <c r="G95" s="16">
        <v>8200000</v>
      </c>
      <c r="H95" s="5"/>
      <c r="I95" s="30"/>
      <c r="J95" s="30">
        <f>H95*I95</f>
        <v>0</v>
      </c>
    </row>
    <row r="96" spans="1:10" ht="15" thickBot="1" x14ac:dyDescent="0.35">
      <c r="A96" s="58">
        <v>39</v>
      </c>
      <c r="B96" s="67" t="s">
        <v>117</v>
      </c>
      <c r="C96" s="41" t="s">
        <v>118</v>
      </c>
      <c r="D96" s="15" t="s">
        <v>196</v>
      </c>
      <c r="E96" s="15"/>
      <c r="F96" s="78">
        <v>1760</v>
      </c>
      <c r="G96" s="19"/>
      <c r="H96" s="22"/>
      <c r="I96" s="22"/>
      <c r="J96" s="22"/>
    </row>
    <row r="97" spans="1:10" ht="15" thickBot="1" x14ac:dyDescent="0.35">
      <c r="A97" s="54"/>
      <c r="B97" s="57"/>
      <c r="C97" s="39" t="s">
        <v>119</v>
      </c>
      <c r="D97" s="72"/>
      <c r="E97" s="73" t="s">
        <v>219</v>
      </c>
      <c r="F97" s="79">
        <f>SUM(F96)</f>
        <v>1760</v>
      </c>
      <c r="G97" s="16">
        <v>14300000</v>
      </c>
      <c r="H97" s="5"/>
      <c r="I97" s="30"/>
      <c r="J97" s="30">
        <f>H97*I97</f>
        <v>0</v>
      </c>
    </row>
    <row r="98" spans="1:10" ht="15" thickBot="1" x14ac:dyDescent="0.35">
      <c r="A98" s="58">
        <v>40</v>
      </c>
      <c r="B98" s="67" t="s">
        <v>120</v>
      </c>
      <c r="C98" s="41" t="s">
        <v>121</v>
      </c>
      <c r="D98" s="15" t="s">
        <v>197</v>
      </c>
      <c r="E98" s="15"/>
      <c r="F98" s="78">
        <v>64</v>
      </c>
      <c r="G98" s="19"/>
      <c r="H98" s="22"/>
      <c r="I98" s="22"/>
      <c r="J98" s="22"/>
    </row>
    <row r="99" spans="1:10" ht="15" thickBot="1" x14ac:dyDescent="0.35">
      <c r="A99" s="54"/>
      <c r="B99" s="57"/>
      <c r="C99" s="39" t="s">
        <v>122</v>
      </c>
      <c r="D99" s="72"/>
      <c r="E99" s="73" t="s">
        <v>219</v>
      </c>
      <c r="F99" s="79">
        <f>SUM(F98)</f>
        <v>64</v>
      </c>
      <c r="G99" s="16">
        <v>4000000</v>
      </c>
      <c r="H99" s="5"/>
      <c r="I99" s="30"/>
      <c r="J99" s="30">
        <f>H99*I99</f>
        <v>0</v>
      </c>
    </row>
    <row r="100" spans="1:10" x14ac:dyDescent="0.3">
      <c r="A100" s="58">
        <v>41</v>
      </c>
      <c r="B100" s="58" t="s">
        <v>123</v>
      </c>
      <c r="C100" s="42" t="s">
        <v>124</v>
      </c>
      <c r="D100" s="14" t="s">
        <v>198</v>
      </c>
      <c r="E100" s="14"/>
      <c r="F100" s="80">
        <v>24</v>
      </c>
      <c r="G100" s="17"/>
      <c r="H100" s="20"/>
      <c r="I100" s="20"/>
      <c r="J100" s="20"/>
    </row>
    <row r="101" spans="1:10" x14ac:dyDescent="0.3">
      <c r="A101" s="53"/>
      <c r="B101" s="53"/>
      <c r="C101" s="43"/>
      <c r="D101" s="13" t="s">
        <v>199</v>
      </c>
      <c r="E101" s="13"/>
      <c r="F101" s="81">
        <v>12</v>
      </c>
      <c r="G101" s="18"/>
      <c r="H101" s="21"/>
      <c r="I101" s="21"/>
      <c r="J101" s="21"/>
    </row>
    <row r="102" spans="1:10" ht="15" thickBot="1" x14ac:dyDescent="0.35">
      <c r="A102" s="54"/>
      <c r="B102" s="54"/>
      <c r="C102" s="39" t="s">
        <v>125</v>
      </c>
      <c r="D102" s="68"/>
      <c r="E102" s="69" t="s">
        <v>219</v>
      </c>
      <c r="F102" s="76">
        <f>SUM(F100:F101)</f>
        <v>36</v>
      </c>
      <c r="G102" s="16">
        <v>1800000</v>
      </c>
      <c r="H102" s="5"/>
      <c r="I102" s="30"/>
      <c r="J102" s="30">
        <f>H102*I102</f>
        <v>0</v>
      </c>
    </row>
    <row r="103" spans="1:10" x14ac:dyDescent="0.3">
      <c r="A103" s="58">
        <v>42</v>
      </c>
      <c r="B103" s="58" t="s">
        <v>126</v>
      </c>
      <c r="C103" s="42" t="s">
        <v>127</v>
      </c>
      <c r="D103" s="14" t="s">
        <v>200</v>
      </c>
      <c r="E103" s="14"/>
      <c r="F103" s="80">
        <v>128</v>
      </c>
      <c r="G103" s="17"/>
      <c r="H103" s="20"/>
      <c r="I103" s="20"/>
      <c r="J103" s="20"/>
    </row>
    <row r="104" spans="1:10" x14ac:dyDescent="0.3">
      <c r="A104" s="53"/>
      <c r="B104" s="53"/>
      <c r="C104" s="43"/>
      <c r="D104" s="13" t="s">
        <v>201</v>
      </c>
      <c r="E104" s="13"/>
      <c r="F104" s="81">
        <v>120</v>
      </c>
      <c r="G104" s="18"/>
      <c r="H104" s="21"/>
      <c r="I104" s="21"/>
      <c r="J104" s="21"/>
    </row>
    <row r="105" spans="1:10" x14ac:dyDescent="0.3">
      <c r="A105" s="53"/>
      <c r="B105" s="53"/>
      <c r="C105" s="43"/>
      <c r="D105" s="13" t="s">
        <v>202</v>
      </c>
      <c r="E105" s="13"/>
      <c r="F105" s="81">
        <v>72</v>
      </c>
      <c r="G105" s="18"/>
      <c r="H105" s="21"/>
      <c r="I105" s="21"/>
      <c r="J105" s="21"/>
    </row>
    <row r="106" spans="1:10" ht="15" thickBot="1" x14ac:dyDescent="0.35">
      <c r="A106" s="54"/>
      <c r="B106" s="54"/>
      <c r="C106" s="39" t="s">
        <v>128</v>
      </c>
      <c r="D106" s="68"/>
      <c r="E106" s="69" t="s">
        <v>219</v>
      </c>
      <c r="F106" s="76">
        <f>SUM(F103:F105)</f>
        <v>320</v>
      </c>
      <c r="G106" s="16">
        <v>16700000</v>
      </c>
      <c r="H106" s="5"/>
      <c r="I106" s="30"/>
      <c r="J106" s="30">
        <f>H106*I106</f>
        <v>0</v>
      </c>
    </row>
    <row r="107" spans="1:10" ht="15" thickBot="1" x14ac:dyDescent="0.35">
      <c r="A107" s="58">
        <v>43</v>
      </c>
      <c r="B107" s="58" t="s">
        <v>129</v>
      </c>
      <c r="C107" s="41" t="s">
        <v>130</v>
      </c>
      <c r="D107" s="15" t="s">
        <v>203</v>
      </c>
      <c r="E107" s="15"/>
      <c r="F107" s="78">
        <v>48</v>
      </c>
      <c r="G107" s="19"/>
      <c r="H107" s="22"/>
      <c r="I107" s="22"/>
      <c r="J107" s="22"/>
    </row>
    <row r="108" spans="1:10" ht="15" thickBot="1" x14ac:dyDescent="0.35">
      <c r="A108" s="54"/>
      <c r="B108" s="54"/>
      <c r="C108" s="39" t="s">
        <v>131</v>
      </c>
      <c r="D108" s="72"/>
      <c r="E108" s="73" t="s">
        <v>219</v>
      </c>
      <c r="F108" s="79">
        <f>SUM(F107)</f>
        <v>48</v>
      </c>
      <c r="G108" s="16">
        <v>800000</v>
      </c>
      <c r="H108" s="5"/>
      <c r="I108" s="30"/>
      <c r="J108" s="30">
        <f>H108*I108</f>
        <v>0</v>
      </c>
    </row>
    <row r="109" spans="1:10" ht="15" thickBot="1" x14ac:dyDescent="0.35">
      <c r="A109" s="58">
        <v>44</v>
      </c>
      <c r="B109" s="58" t="s">
        <v>132</v>
      </c>
      <c r="C109" s="41" t="s">
        <v>133</v>
      </c>
      <c r="D109" s="15" t="s">
        <v>204</v>
      </c>
      <c r="E109" s="15"/>
      <c r="F109" s="78">
        <v>112</v>
      </c>
      <c r="G109" s="19"/>
      <c r="H109" s="22"/>
      <c r="I109" s="22"/>
      <c r="J109" s="22"/>
    </row>
    <row r="110" spans="1:10" ht="15" thickBot="1" x14ac:dyDescent="0.35">
      <c r="A110" s="54"/>
      <c r="B110" s="54"/>
      <c r="C110" s="39" t="s">
        <v>134</v>
      </c>
      <c r="D110" s="72"/>
      <c r="E110" s="73" t="s">
        <v>218</v>
      </c>
      <c r="F110" s="79">
        <f>SUM(F109)</f>
        <v>112</v>
      </c>
      <c r="G110" s="16">
        <v>15250000</v>
      </c>
      <c r="H110" s="5"/>
      <c r="I110" s="30"/>
      <c r="J110" s="30">
        <f>H110*I110</f>
        <v>0</v>
      </c>
    </row>
    <row r="111" spans="1:10" ht="15" thickBot="1" x14ac:dyDescent="0.35">
      <c r="A111" s="58">
        <v>45</v>
      </c>
      <c r="B111" s="58" t="s">
        <v>135</v>
      </c>
      <c r="C111" s="41" t="s">
        <v>136</v>
      </c>
      <c r="D111" s="15" t="s">
        <v>205</v>
      </c>
      <c r="E111" s="15"/>
      <c r="F111" s="78">
        <v>212</v>
      </c>
      <c r="G111" s="19"/>
      <c r="H111" s="22"/>
      <c r="I111" s="22"/>
      <c r="J111" s="22"/>
    </row>
    <row r="112" spans="1:10" ht="15" thickBot="1" x14ac:dyDescent="0.35">
      <c r="A112" s="54"/>
      <c r="B112" s="54"/>
      <c r="C112" s="39" t="s">
        <v>137</v>
      </c>
      <c r="D112" s="72"/>
      <c r="E112" s="73" t="s">
        <v>219</v>
      </c>
      <c r="F112" s="79">
        <f>SUM(F111)</f>
        <v>212</v>
      </c>
      <c r="G112" s="16">
        <v>6400000</v>
      </c>
      <c r="H112" s="5"/>
      <c r="I112" s="30"/>
      <c r="J112" s="30">
        <f>H112*I112</f>
        <v>0</v>
      </c>
    </row>
    <row r="113" spans="1:10" ht="15" thickBot="1" x14ac:dyDescent="0.35">
      <c r="A113" s="58">
        <v>46</v>
      </c>
      <c r="B113" s="58" t="s">
        <v>138</v>
      </c>
      <c r="C113" s="41" t="s">
        <v>139</v>
      </c>
      <c r="D113" s="15" t="s">
        <v>206</v>
      </c>
      <c r="E113" s="15"/>
      <c r="F113" s="78">
        <v>2112</v>
      </c>
      <c r="G113" s="19"/>
      <c r="H113" s="22"/>
      <c r="I113" s="22"/>
      <c r="J113" s="22"/>
    </row>
    <row r="114" spans="1:10" ht="15" thickBot="1" x14ac:dyDescent="0.35">
      <c r="A114" s="54"/>
      <c r="B114" s="54"/>
      <c r="C114" s="39" t="s">
        <v>140</v>
      </c>
      <c r="D114" s="72"/>
      <c r="E114" s="73" t="s">
        <v>218</v>
      </c>
      <c r="F114" s="79">
        <f>SUM(F113)</f>
        <v>2112</v>
      </c>
      <c r="G114" s="16">
        <v>32000000</v>
      </c>
      <c r="H114" s="5"/>
      <c r="I114" s="30"/>
      <c r="J114" s="30">
        <f>H114*I114</f>
        <v>0</v>
      </c>
    </row>
    <row r="115" spans="1:10" x14ac:dyDescent="0.3">
      <c r="A115" s="59">
        <v>47</v>
      </c>
      <c r="B115" s="62" t="s">
        <v>141</v>
      </c>
      <c r="C115" s="42" t="s">
        <v>142</v>
      </c>
      <c r="D115" s="14" t="s">
        <v>207</v>
      </c>
      <c r="E115" s="14"/>
      <c r="F115" s="80">
        <v>36</v>
      </c>
      <c r="G115" s="17"/>
      <c r="H115" s="20"/>
      <c r="I115" s="20"/>
      <c r="J115" s="20"/>
    </row>
    <row r="116" spans="1:10" x14ac:dyDescent="0.3">
      <c r="A116" s="60"/>
      <c r="B116" s="63"/>
      <c r="C116" s="43"/>
      <c r="D116" s="13" t="s">
        <v>208</v>
      </c>
      <c r="E116" s="13"/>
      <c r="F116" s="81">
        <v>324</v>
      </c>
      <c r="G116" s="18"/>
      <c r="H116" s="21"/>
      <c r="I116" s="21"/>
      <c r="J116" s="21"/>
    </row>
    <row r="117" spans="1:10" ht="15" thickBot="1" x14ac:dyDescent="0.35">
      <c r="A117" s="61"/>
      <c r="B117" s="64"/>
      <c r="C117" s="39" t="s">
        <v>143</v>
      </c>
      <c r="D117" s="68"/>
      <c r="E117" s="69" t="s">
        <v>219</v>
      </c>
      <c r="F117" s="76">
        <f>SUM(F115:F116)</f>
        <v>360</v>
      </c>
      <c r="G117" s="16">
        <v>7000000</v>
      </c>
      <c r="H117" s="5"/>
      <c r="I117" s="30"/>
      <c r="J117" s="30">
        <f>H117*I117</f>
        <v>0</v>
      </c>
    </row>
    <row r="118" spans="1:10" ht="15" thickBot="1" x14ac:dyDescent="0.35">
      <c r="A118" s="58">
        <v>48</v>
      </c>
      <c r="B118" s="58" t="s">
        <v>144</v>
      </c>
      <c r="C118" s="41" t="s">
        <v>145</v>
      </c>
      <c r="D118" s="15" t="s">
        <v>209</v>
      </c>
      <c r="E118" s="15"/>
      <c r="F118" s="78">
        <v>152</v>
      </c>
      <c r="G118" s="19"/>
      <c r="H118" s="22"/>
      <c r="I118" s="22"/>
      <c r="J118" s="22"/>
    </row>
    <row r="119" spans="1:10" ht="15" thickBot="1" x14ac:dyDescent="0.35">
      <c r="A119" s="54"/>
      <c r="B119" s="54"/>
      <c r="C119" s="39" t="s">
        <v>146</v>
      </c>
      <c r="D119" s="72"/>
      <c r="E119" s="73" t="s">
        <v>219</v>
      </c>
      <c r="F119" s="79">
        <f>SUM(F118)</f>
        <v>152</v>
      </c>
      <c r="G119" s="16">
        <v>2300000</v>
      </c>
      <c r="H119" s="5"/>
      <c r="I119" s="30"/>
      <c r="J119" s="30">
        <f>H119*I119</f>
        <v>0</v>
      </c>
    </row>
    <row r="121" spans="1:10" x14ac:dyDescent="0.3">
      <c r="F121" s="1" t="s">
        <v>220</v>
      </c>
      <c r="G121" s="31"/>
      <c r="H121" s="31">
        <f>SUM(G10:G119)</f>
        <v>514760000.31999999</v>
      </c>
    </row>
    <row r="123" spans="1:10" x14ac:dyDescent="0.3">
      <c r="A123" s="65" t="s">
        <v>221</v>
      </c>
      <c r="B123" s="65"/>
      <c r="C123" s="65"/>
      <c r="D123" s="65"/>
      <c r="E123" s="65"/>
      <c r="F123" s="65"/>
      <c r="G123" s="65"/>
      <c r="H123" s="65"/>
    </row>
  </sheetData>
  <autoFilter ref="A7:H119" xr:uid="{00000000-0009-0000-0000-000000000000}"/>
  <mergeCells count="101">
    <mergeCell ref="A123:H123"/>
    <mergeCell ref="C20:D20"/>
    <mergeCell ref="A28:A29"/>
    <mergeCell ref="A30:A32"/>
    <mergeCell ref="A8:A10"/>
    <mergeCell ref="A11:A12"/>
    <mergeCell ref="A13:A14"/>
    <mergeCell ref="A15:A16"/>
    <mergeCell ref="A17:A18"/>
    <mergeCell ref="A19:A20"/>
    <mergeCell ref="A98:A99"/>
    <mergeCell ref="B96:B97"/>
    <mergeCell ref="B98:B99"/>
    <mergeCell ref="B93:B95"/>
    <mergeCell ref="A85:A86"/>
    <mergeCell ref="B85:B86"/>
    <mergeCell ref="A89:A90"/>
    <mergeCell ref="A96:A97"/>
    <mergeCell ref="A91:A92"/>
    <mergeCell ref="B91:B92"/>
    <mergeCell ref="A93:A95"/>
    <mergeCell ref="B87:B88"/>
    <mergeCell ref="B89:B90"/>
    <mergeCell ref="A87:A88"/>
    <mergeCell ref="B118:B119"/>
    <mergeCell ref="A115:A117"/>
    <mergeCell ref="A118:A119"/>
    <mergeCell ref="B100:B102"/>
    <mergeCell ref="B103:B106"/>
    <mergeCell ref="B107:B108"/>
    <mergeCell ref="B109:B110"/>
    <mergeCell ref="B111:B112"/>
    <mergeCell ref="B113:B114"/>
    <mergeCell ref="B115:B117"/>
    <mergeCell ref="A111:A112"/>
    <mergeCell ref="A113:A114"/>
    <mergeCell ref="A100:A102"/>
    <mergeCell ref="A103:A106"/>
    <mergeCell ref="A107:A108"/>
    <mergeCell ref="A109:A110"/>
    <mergeCell ref="B74:B75"/>
    <mergeCell ref="A68:A69"/>
    <mergeCell ref="B76:B77"/>
    <mergeCell ref="A63:A65"/>
    <mergeCell ref="A66:A67"/>
    <mergeCell ref="B8:B10"/>
    <mergeCell ref="B33:B34"/>
    <mergeCell ref="B35:B36"/>
    <mergeCell ref="B37:B39"/>
    <mergeCell ref="B40:B42"/>
    <mergeCell ref="B19:B20"/>
    <mergeCell ref="B21:B22"/>
    <mergeCell ref="B23:B24"/>
    <mergeCell ref="B25:B27"/>
    <mergeCell ref="B11:B12"/>
    <mergeCell ref="B13:B14"/>
    <mergeCell ref="B15:B16"/>
    <mergeCell ref="B17:B18"/>
    <mergeCell ref="B43:B44"/>
    <mergeCell ref="B78:B80"/>
    <mergeCell ref="B81:B82"/>
    <mergeCell ref="B83:B84"/>
    <mergeCell ref="A78:A80"/>
    <mergeCell ref="A81:A82"/>
    <mergeCell ref="A83:A84"/>
    <mergeCell ref="B63:B65"/>
    <mergeCell ref="B47:B49"/>
    <mergeCell ref="B45:B46"/>
    <mergeCell ref="B50:B52"/>
    <mergeCell ref="B53:B56"/>
    <mergeCell ref="B57:B58"/>
    <mergeCell ref="A70:A71"/>
    <mergeCell ref="A72:A73"/>
    <mergeCell ref="A74:A75"/>
    <mergeCell ref="A76:A77"/>
    <mergeCell ref="A47:A49"/>
    <mergeCell ref="A50:A52"/>
    <mergeCell ref="A53:A56"/>
    <mergeCell ref="A57:A58"/>
    <mergeCell ref="B66:B67"/>
    <mergeCell ref="B68:B69"/>
    <mergeCell ref="B70:B71"/>
    <mergeCell ref="B72:B73"/>
    <mergeCell ref="A1:H1"/>
    <mergeCell ref="A2:H2"/>
    <mergeCell ref="A3:H3"/>
    <mergeCell ref="B59:B60"/>
    <mergeCell ref="B61:B62"/>
    <mergeCell ref="A21:A22"/>
    <mergeCell ref="A23:A24"/>
    <mergeCell ref="A25:A27"/>
    <mergeCell ref="A59:A60"/>
    <mergeCell ref="A61:A62"/>
    <mergeCell ref="A33:A34"/>
    <mergeCell ref="A35:A36"/>
    <mergeCell ref="A37:A39"/>
    <mergeCell ref="A40:A42"/>
    <mergeCell ref="A43:A44"/>
    <mergeCell ref="A45:A46"/>
    <mergeCell ref="B28:B29"/>
    <mergeCell ref="B30:B32"/>
  </mergeCells>
  <pageMargins left="0.70866141732283472" right="0.70866141732283472" top="0.78740157480314965" bottom="0.78740157480314965" header="0.31496062992125984" footer="0.31496062992125984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Plačková Hana</cp:lastModifiedBy>
  <cp:lastPrinted>2019-02-04T16:17:06Z</cp:lastPrinted>
  <dcterms:created xsi:type="dcterms:W3CDTF">2018-10-10T08:23:47Z</dcterms:created>
  <dcterms:modified xsi:type="dcterms:W3CDTF">2019-03-05T17:08:08Z</dcterms:modified>
</cp:coreProperties>
</file>