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142024)\01 ZD ke kontrole\"/>
    </mc:Choice>
  </mc:AlternateContent>
  <xr:revisionPtr revIDLastSave="0" documentId="13_ncr:1_{4B3374AF-DC32-43B2-B891-3F33F9DB7CF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Ceník!$A$1:$L$34</definedName>
  </definedNames>
  <calcPr calcId="191029"/>
</workbook>
</file>

<file path=xl/calcChain.xml><?xml version="1.0" encoding="utf-8"?>
<calcChain xmlns="http://schemas.openxmlformats.org/spreadsheetml/2006/main">
  <c r="K22" i="1" l="1"/>
  <c r="J22" i="1"/>
  <c r="L22" i="1" s="1"/>
  <c r="K11" i="1"/>
  <c r="J11" i="1"/>
  <c r="L11" i="1" s="1"/>
  <c r="K17" i="1" l="1"/>
  <c r="J17" i="1"/>
  <c r="L17" i="1" s="1"/>
  <c r="K16" i="1"/>
  <c r="J16" i="1"/>
  <c r="L16" i="1" s="1"/>
  <c r="K21" i="1"/>
  <c r="J21" i="1"/>
  <c r="L21" i="1" s="1"/>
  <c r="K15" i="1"/>
  <c r="J15" i="1"/>
  <c r="L15" i="1" s="1"/>
  <c r="L18" i="1" l="1"/>
  <c r="K18" i="1"/>
  <c r="K23" i="1"/>
  <c r="L23" i="1"/>
  <c r="K10" i="1" l="1"/>
  <c r="J10" i="1"/>
  <c r="L10" i="1" s="1"/>
  <c r="J9" i="1" l="1"/>
  <c r="L9" i="1" s="1"/>
  <c r="L12" i="1" s="1"/>
  <c r="K9" i="1"/>
  <c r="K12" i="1" s="1"/>
</calcChain>
</file>

<file path=xl/sharedStrings.xml><?xml version="1.0" encoding="utf-8"?>
<sst xmlns="http://schemas.openxmlformats.org/spreadsheetml/2006/main" count="65" uniqueCount="40">
  <si>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</si>
  <si>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</si>
  <si>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</si>
  <si>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</si>
  <si>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</si>
  <si>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</si>
  <si>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</si>
  <si>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</si>
  <si>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</si>
  <si>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</si>
  <si>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</si>
  <si>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</si>
  <si>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</si>
  <si>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</si>
  <si>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</si>
  <si>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</si>
  <si>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</si>
  <si>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</si>
  <si>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</si>
  <si>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</si>
  <si>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</si>
  <si>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Část 3</t>
  </si>
  <si>
    <t xml:space="preserve">Celkem za 48 měsíců - ČÁST 3 </t>
  </si>
  <si>
    <t>LÉČIVA PRO JIHNEM (142024)</t>
  </si>
  <si>
    <t>M09AB52</t>
  </si>
  <si>
    <t>TRYPSIN, KOMBINACE</t>
  </si>
  <si>
    <t>TBL ENT 200 II</t>
  </si>
  <si>
    <t>TBL ENT 300</t>
  </si>
  <si>
    <t>TBL ENT 800</t>
  </si>
  <si>
    <t>1x týdně</t>
  </si>
  <si>
    <t>C10AX14</t>
  </si>
  <si>
    <t>ALIROKUMAB</t>
  </si>
  <si>
    <t>150MG INJ SOL PEP 2X1ML I</t>
  </si>
  <si>
    <t>300MG INJ SOL PEP 1X2ML II</t>
  </si>
  <si>
    <t>75MG INJ SOL PEP 2X1ML I</t>
  </si>
  <si>
    <t>2x týdně</t>
  </si>
  <si>
    <t>N02CD03</t>
  </si>
  <si>
    <t>FREMANEZUMAB</t>
  </si>
  <si>
    <t>225MG INJ SOL ISP 1X1,5ML</t>
  </si>
  <si>
    <t>225MG INJ SOL PEP 1X1,5ML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</si>
</sst>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topLeftCell="A4" zoomScaleNormal="100" workbookViewId="0">
      <selection activeCell="O20" sqref="O2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33" customHeight="1" thickBot="1" x14ac:dyDescent="0.3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2" t="s">
        <v>9</v>
      </c>
      <c r="B4" s="43"/>
      <c r="C4" s="43"/>
      <c r="D4" s="43" t="s">
        <v>23</v>
      </c>
      <c r="E4" s="44"/>
      <c r="F4" s="44"/>
      <c r="G4" s="44"/>
      <c r="H4" s="44"/>
      <c r="I4" s="44"/>
      <c r="J4" s="44"/>
      <c r="K4" s="44"/>
      <c r="L4" s="45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35" t="s">
        <v>7</v>
      </c>
      <c r="B9" s="36" t="s">
        <v>24</v>
      </c>
      <c r="C9" s="36" t="s">
        <v>25</v>
      </c>
      <c r="D9" s="22" t="s">
        <v>26</v>
      </c>
      <c r="E9" s="36" t="s">
        <v>29</v>
      </c>
      <c r="F9" s="37">
        <v>5276000</v>
      </c>
      <c r="G9" s="23">
        <v>476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x14ac:dyDescent="0.2">
      <c r="A10" s="35"/>
      <c r="B10" s="36"/>
      <c r="C10" s="36"/>
      <c r="D10" s="22" t="s">
        <v>27</v>
      </c>
      <c r="E10" s="36"/>
      <c r="F10" s="37"/>
      <c r="G10" s="32">
        <v>864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28" customFormat="1" ht="18" customHeight="1" thickBot="1" x14ac:dyDescent="0.25">
      <c r="A11" s="35"/>
      <c r="B11" s="36"/>
      <c r="C11" s="36"/>
      <c r="D11" s="22" t="s">
        <v>28</v>
      </c>
      <c r="E11" s="36"/>
      <c r="F11" s="37"/>
      <c r="G11" s="32">
        <v>1192</v>
      </c>
      <c r="H11" s="24"/>
      <c r="I11" s="25"/>
      <c r="J11" s="30">
        <f>H11+(H11*I11)</f>
        <v>0</v>
      </c>
      <c r="K11" s="30">
        <f>H11*G11</f>
        <v>0</v>
      </c>
      <c r="L11" s="31">
        <f>J11*G11</f>
        <v>0</v>
      </c>
      <c r="O11" s="29"/>
    </row>
    <row r="12" spans="1:15" s="8" customFormat="1" ht="20.100000000000001" customHeight="1" thickBot="1" x14ac:dyDescent="0.3">
      <c r="A12" s="33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18">
        <f>SUM(K9:K11)</f>
        <v>0</v>
      </c>
      <c r="L12" s="19">
        <f>SUM(L9:L11)</f>
        <v>0</v>
      </c>
    </row>
    <row r="13" spans="1:15" ht="15.75" thickBot="1" x14ac:dyDescent="0.3">
      <c r="A13" s="2"/>
      <c r="K13" s="20"/>
      <c r="L13" s="20"/>
    </row>
    <row r="14" spans="1:15" s="5" customFormat="1" ht="45.75" thickBot="1" x14ac:dyDescent="0.3">
      <c r="A14" s="13" t="s">
        <v>10</v>
      </c>
      <c r="B14" s="14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19</v>
      </c>
      <c r="H14" s="16" t="s">
        <v>17</v>
      </c>
      <c r="I14" s="16" t="s">
        <v>4</v>
      </c>
      <c r="J14" s="16" t="s">
        <v>18</v>
      </c>
      <c r="K14" s="16" t="s">
        <v>5</v>
      </c>
      <c r="L14" s="17" t="s">
        <v>6</v>
      </c>
    </row>
    <row r="15" spans="1:15" s="28" customFormat="1" ht="18" customHeight="1" x14ac:dyDescent="0.2">
      <c r="A15" s="35" t="s">
        <v>8</v>
      </c>
      <c r="B15" s="36" t="s">
        <v>30</v>
      </c>
      <c r="C15" s="36" t="s">
        <v>31</v>
      </c>
      <c r="D15" s="22" t="s">
        <v>32</v>
      </c>
      <c r="E15" s="36" t="s">
        <v>35</v>
      </c>
      <c r="F15" s="37">
        <v>28033000</v>
      </c>
      <c r="G15" s="23">
        <v>1860</v>
      </c>
      <c r="H15" s="24"/>
      <c r="I15" s="25"/>
      <c r="J15" s="26">
        <f>H15+(H15*I15)</f>
        <v>0</v>
      </c>
      <c r="K15" s="26">
        <f>H15*G15</f>
        <v>0</v>
      </c>
      <c r="L15" s="27">
        <f>J15*G15</f>
        <v>0</v>
      </c>
      <c r="N15" s="29"/>
      <c r="O15" s="29"/>
    </row>
    <row r="16" spans="1:15" s="28" customFormat="1" ht="18" customHeight="1" x14ac:dyDescent="0.2">
      <c r="A16" s="35"/>
      <c r="B16" s="36"/>
      <c r="C16" s="36"/>
      <c r="D16" s="22" t="s">
        <v>33</v>
      </c>
      <c r="E16" s="36"/>
      <c r="F16" s="37"/>
      <c r="G16" s="23">
        <v>836</v>
      </c>
      <c r="H16" s="24"/>
      <c r="I16" s="25"/>
      <c r="J16" s="30">
        <f t="shared" ref="J16:J17" si="0">H16+(H16*I16)</f>
        <v>0</v>
      </c>
      <c r="K16" s="30">
        <f t="shared" ref="K16:K17" si="1">H16*G16</f>
        <v>0</v>
      </c>
      <c r="L16" s="31">
        <f t="shared" ref="L16:L17" si="2">J16*G16</f>
        <v>0</v>
      </c>
      <c r="O16" s="29"/>
    </row>
    <row r="17" spans="1:15" s="28" customFormat="1" ht="18" customHeight="1" thickBot="1" x14ac:dyDescent="0.25">
      <c r="A17" s="35"/>
      <c r="B17" s="36"/>
      <c r="C17" s="36"/>
      <c r="D17" s="22" t="s">
        <v>34</v>
      </c>
      <c r="E17" s="36"/>
      <c r="F17" s="37"/>
      <c r="G17" s="23">
        <v>1004</v>
      </c>
      <c r="H17" s="24"/>
      <c r="I17" s="25"/>
      <c r="J17" s="30">
        <f t="shared" si="0"/>
        <v>0</v>
      </c>
      <c r="K17" s="30">
        <f t="shared" si="1"/>
        <v>0</v>
      </c>
      <c r="L17" s="31">
        <f t="shared" si="2"/>
        <v>0</v>
      </c>
      <c r="O17" s="29"/>
    </row>
    <row r="18" spans="1:15" s="8" customFormat="1" ht="20.100000000000001" customHeight="1" thickBot="1" x14ac:dyDescent="0.3">
      <c r="A18" s="33" t="s">
        <v>13</v>
      </c>
      <c r="B18" s="34"/>
      <c r="C18" s="34"/>
      <c r="D18" s="34"/>
      <c r="E18" s="34"/>
      <c r="F18" s="34"/>
      <c r="G18" s="34"/>
      <c r="H18" s="34"/>
      <c r="I18" s="34"/>
      <c r="J18" s="34"/>
      <c r="K18" s="18">
        <f>SUM(K15:K17)</f>
        <v>0</v>
      </c>
      <c r="L18" s="19">
        <f>SUM(L15:L17)</f>
        <v>0</v>
      </c>
    </row>
    <row r="19" spans="1:15" ht="15.75" thickBot="1" x14ac:dyDescent="0.3"/>
    <row r="20" spans="1:15" s="5" customFormat="1" ht="45.75" thickBot="1" x14ac:dyDescent="0.3">
      <c r="A20" s="13" t="s">
        <v>10</v>
      </c>
      <c r="B20" s="14" t="s">
        <v>0</v>
      </c>
      <c r="C20" s="14" t="s">
        <v>1</v>
      </c>
      <c r="D20" s="15" t="s">
        <v>2</v>
      </c>
      <c r="E20" s="15" t="s">
        <v>3</v>
      </c>
      <c r="F20" s="21" t="s">
        <v>11</v>
      </c>
      <c r="G20" s="21" t="s">
        <v>19</v>
      </c>
      <c r="H20" s="16" t="s">
        <v>17</v>
      </c>
      <c r="I20" s="16" t="s">
        <v>4</v>
      </c>
      <c r="J20" s="16" t="s">
        <v>18</v>
      </c>
      <c r="K20" s="16" t="s">
        <v>5</v>
      </c>
      <c r="L20" s="17" t="s">
        <v>6</v>
      </c>
    </row>
    <row r="21" spans="1:15" s="28" customFormat="1" ht="18" customHeight="1" x14ac:dyDescent="0.2">
      <c r="A21" s="35" t="s">
        <v>21</v>
      </c>
      <c r="B21" s="36" t="s">
        <v>36</v>
      </c>
      <c r="C21" s="36" t="s">
        <v>37</v>
      </c>
      <c r="D21" s="22" t="s">
        <v>38</v>
      </c>
      <c r="E21" s="36" t="s">
        <v>35</v>
      </c>
      <c r="F21" s="37">
        <v>34753000</v>
      </c>
      <c r="G21" s="23">
        <v>1000</v>
      </c>
      <c r="H21" s="24"/>
      <c r="I21" s="25"/>
      <c r="J21" s="26">
        <f>H21+(H21*I21)</f>
        <v>0</v>
      </c>
      <c r="K21" s="26">
        <f>H21*G21</f>
        <v>0</v>
      </c>
      <c r="L21" s="27">
        <f>J21*G21</f>
        <v>0</v>
      </c>
      <c r="O21" s="29"/>
    </row>
    <row r="22" spans="1:15" s="28" customFormat="1" ht="18" customHeight="1" thickBot="1" x14ac:dyDescent="0.25">
      <c r="A22" s="35"/>
      <c r="B22" s="36"/>
      <c r="C22" s="36"/>
      <c r="D22" s="22" t="s">
        <v>39</v>
      </c>
      <c r="E22" s="36"/>
      <c r="F22" s="37"/>
      <c r="G22" s="23">
        <v>3004</v>
      </c>
      <c r="H22" s="24"/>
      <c r="I22" s="25"/>
      <c r="J22" s="30">
        <f>H22+(H22*I22)</f>
        <v>0</v>
      </c>
      <c r="K22" s="30">
        <f>H22*G22</f>
        <v>0</v>
      </c>
      <c r="L22" s="31">
        <f>J22*G22</f>
        <v>0</v>
      </c>
      <c r="O22" s="29"/>
    </row>
    <row r="23" spans="1:15" s="8" customFormat="1" ht="20.100000000000001" customHeight="1" thickBot="1" x14ac:dyDescent="0.3">
      <c r="A23" s="33" t="s">
        <v>22</v>
      </c>
      <c r="B23" s="34"/>
      <c r="C23" s="34"/>
      <c r="D23" s="34"/>
      <c r="E23" s="34"/>
      <c r="F23" s="34"/>
      <c r="G23" s="34"/>
      <c r="H23" s="34"/>
      <c r="I23" s="34"/>
      <c r="J23" s="34"/>
      <c r="K23" s="18">
        <f>SUM(K21:K22)</f>
        <v>0</v>
      </c>
      <c r="L23" s="19">
        <f>SUM(L21:L22)</f>
        <v>0</v>
      </c>
    </row>
  </sheetData>
  <mergeCells count="22">
    <mergeCell ref="A12:J12"/>
    <mergeCell ref="A1:L1"/>
    <mergeCell ref="A2:L2"/>
    <mergeCell ref="A9:A11"/>
    <mergeCell ref="B9:B11"/>
    <mergeCell ref="C9:C11"/>
    <mergeCell ref="F9:F11"/>
    <mergeCell ref="E9:E11"/>
    <mergeCell ref="A4:C4"/>
    <mergeCell ref="D4:L4"/>
    <mergeCell ref="A15:A17"/>
    <mergeCell ref="B15:B17"/>
    <mergeCell ref="C15:C17"/>
    <mergeCell ref="E15:E17"/>
    <mergeCell ref="F15:F17"/>
    <mergeCell ref="A23:J23"/>
    <mergeCell ref="A18:J18"/>
    <mergeCell ref="A21:A22"/>
    <mergeCell ref="B21:B22"/>
    <mergeCell ref="C21:C22"/>
    <mergeCell ref="E21:E22"/>
    <mergeCell ref="F21:F2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PharmDr. Kamila Vaněrová</cp:lastModifiedBy>
  <cp:lastPrinted>2024-03-25T14:35:04Z</cp:lastPrinted>
  <dcterms:created xsi:type="dcterms:W3CDTF">2018-10-10T08:23:47Z</dcterms:created>
  <dcterms:modified xsi:type="dcterms:W3CDTF">2024-04-15T09:46:04Z</dcterms:modified>
</cp:coreProperties>
</file>