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\Léčiva pro JIHNEM (012024)\02 ZD po revizi OP_KV\"/>
    </mc:Choice>
  </mc:AlternateContent>
  <xr:revisionPtr revIDLastSave="0" documentId="13_ncr:1_{4AAA6DFB-9EFF-4BA0-89A0-B01CF2BE379E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Ceník!$A$1:$L$22</definedName>
    <definedName name="Z_7D64433C_B9D2_4FB1_92A2_912841705AF8_.wvu.FilterData" localSheetId="0" hidden="1">Ceník!$A$9:$H$9</definedName>
    <definedName name="Z_7D64433C_B9D2_4FB1_92A2_912841705AF8_.wvu.PrintArea" localSheetId="0" hidden="1">Ceník!$A$1:$L$22</definedName>
    <definedName name="Z_7D64433C_B9D2_4FB1_92A2_912841705AF8_.wvu.PrintTitles" localSheetId="0" hidden="1">Ceník!$1:$8</definedName>
  </definedNames>
  <calcPr calcId="191029"/>
  <customWorkbookViews>
    <customWorkbookView name="nigrinova – osobní zobrazení" guid="{7D64433C-B9D2-4FB1-92A2-912841705AF8}" mergeInterval="0" personalView="1" maximized="1" xWindow="-1928" yWindow="-8" windowWidth="1936" windowHeight="1056" activeSheetId="1"/>
  </customWorkbookViews>
</workbook>
</file>

<file path=xl/calcChain.xml><?xml version="1.0" encoding="utf-8"?>
<calcChain xmlns="http://schemas.openxmlformats.org/spreadsheetml/2006/main">
  <c r="J15" i="1" l="1"/>
  <c r="L15" i="1" s="1"/>
  <c r="J19" i="1"/>
  <c r="L19" i="1" s="1"/>
  <c r="J20" i="1"/>
  <c r="L20" i="1" s="1"/>
  <c r="K20" i="1"/>
  <c r="K19" i="1"/>
  <c r="K21" i="1" s="1"/>
  <c r="K15" i="1"/>
  <c r="J10" i="1"/>
  <c r="L10" i="1" s="1"/>
  <c r="K10" i="1"/>
  <c r="K11" i="1"/>
  <c r="K12" i="1" l="1"/>
  <c r="L21" i="1"/>
  <c r="J11" i="1" l="1"/>
  <c r="L11" i="1" s="1"/>
  <c r="L12" i="1" l="1"/>
  <c r="K16" i="1" l="1"/>
  <c r="L16" i="1" l="1"/>
</calcChain>
</file>

<file path=xl/sharedStrings.xml><?xml version="1.0" encoding="utf-8"?>
<sst xmlns="http://schemas.openxmlformats.org/spreadsheetml/2006/main" count="62" uniqueCount="38">
  <si>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</si>
  <si>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</si>
  <si>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</si>
  <si>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</si>
  <si>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</si>
  <si>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</si>
  <si>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</si>
  <si>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</si>
  <si>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</si>
  <si>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</si>
  <si>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</si>
  <si>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</si>
  <si>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</si>
  <si>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</si>
  <si>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</si>
  <si>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</si>
  <si>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 xml:space="preserve">Celkem za 48 měsíců - ČÁST 3 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</si>
  <si>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</si>
  <si>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</si>
  <si>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</si>
  <si>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</si>
  <si>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</si>
  <si>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LÉČIVA PRO JIHNEM (012024)</t>
  </si>
  <si>
    <t>L04AF03</t>
  </si>
  <si>
    <t>UPADACITINIB</t>
  </si>
  <si>
    <t>15MG TBL PRO 28 KAL</t>
  </si>
  <si>
    <t>15MG TBL PRO 98(2X49) KAL</t>
  </si>
  <si>
    <t>2x týdně</t>
  </si>
  <si>
    <t>N01AB07</t>
  </si>
  <si>
    <t>DESFLURAN</t>
  </si>
  <si>
    <t>100% INH LIQ VAP 6X240ML II</t>
  </si>
  <si>
    <t>1x týdně</t>
  </si>
  <si>
    <t>B01AD02</t>
  </si>
  <si>
    <t>ALTEPLASA</t>
  </si>
  <si>
    <t>1MG/ML INJ/INF PSO LQF 1+1X20ML+KAN</t>
  </si>
  <si>
    <t>1MG/ML INJ/INF PSO LQF 1+1X50ML+KAN</t>
  </si>
  <si>
    <t>1x denně</t>
  </si>
  <si>
    <t>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</si>
</sst>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40" fillId="36" borderId="15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/>
    </xf>
    <xf numFmtId="164" fontId="33" fillId="35" borderId="20" xfId="0" applyNumberFormat="1" applyFont="1" applyFill="1" applyBorder="1" applyAlignment="1">
      <alignment horizontal="center" vertical="center"/>
    </xf>
    <xf numFmtId="9" fontId="1" fillId="35" borderId="20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33" fillId="37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4" fontId="1" fillId="0" borderId="2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4" fontId="28" fillId="0" borderId="0" xfId="0" applyNumberFormat="1" applyFont="1" applyAlignment="1"/>
    <xf numFmtId="0" fontId="3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3" fillId="37" borderId="19" xfId="0" applyFont="1" applyFill="1" applyBorder="1" applyAlignment="1">
      <alignment horizontal="center" vertical="center"/>
    </xf>
    <xf numFmtId="0" fontId="33" fillId="37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right"/>
    </xf>
    <xf numFmtId="0" fontId="40" fillId="37" borderId="15" xfId="0" applyFont="1" applyFill="1" applyBorder="1" applyAlignment="1">
      <alignment horizontal="right"/>
    </xf>
    <xf numFmtId="4" fontId="1" fillId="0" borderId="20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showGridLines="0" tabSelected="1" zoomScaleNormal="100" workbookViewId="0">
      <selection activeCell="G10" sqref="G1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5" ht="33" customHeight="1" thickBot="1" x14ac:dyDescent="0.3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5" ht="12" customHeight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5" ht="54" customHeight="1" thickBot="1" x14ac:dyDescent="0.3">
      <c r="A4" s="60" t="s">
        <v>9</v>
      </c>
      <c r="B4" s="61"/>
      <c r="C4" s="61"/>
      <c r="D4" s="61" t="s">
        <v>22</v>
      </c>
      <c r="E4" s="62"/>
      <c r="F4" s="62"/>
      <c r="G4" s="62"/>
      <c r="H4" s="62"/>
      <c r="I4" s="62"/>
      <c r="J4" s="62"/>
      <c r="K4" s="62"/>
      <c r="L4" s="63"/>
    </row>
    <row r="5" spans="1:15" ht="54" customHeight="1" x14ac:dyDescent="0.25">
      <c r="A5" s="17"/>
      <c r="B5" s="17"/>
      <c r="C5" s="17"/>
      <c r="D5" s="17"/>
      <c r="E5" s="18"/>
      <c r="F5" s="18"/>
      <c r="G5" s="18"/>
      <c r="H5" s="18"/>
      <c r="I5" s="18"/>
      <c r="J5" s="18"/>
      <c r="K5" s="18"/>
      <c r="L5" s="18"/>
    </row>
    <row r="6" spans="1:15" ht="17.100000000000001" customHeight="1" x14ac:dyDescent="0.25">
      <c r="A6" s="19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20" t="s">
        <v>15</v>
      </c>
      <c r="B7" s="3"/>
      <c r="C7" s="4"/>
      <c r="D7" s="3"/>
      <c r="E7" s="3"/>
      <c r="F7" s="3"/>
      <c r="G7" s="3"/>
      <c r="H7" s="3"/>
    </row>
    <row r="8" spans="1:15" ht="6.75" customHeight="1" thickBot="1" x14ac:dyDescent="0.3">
      <c r="A8" s="20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21" t="s">
        <v>10</v>
      </c>
      <c r="B9" s="22" t="s">
        <v>0</v>
      </c>
      <c r="C9" s="22" t="s">
        <v>1</v>
      </c>
      <c r="D9" s="23" t="s">
        <v>2</v>
      </c>
      <c r="E9" s="23" t="s">
        <v>3</v>
      </c>
      <c r="F9" s="32" t="s">
        <v>11</v>
      </c>
      <c r="G9" s="32" t="s">
        <v>20</v>
      </c>
      <c r="H9" s="24" t="s">
        <v>18</v>
      </c>
      <c r="I9" s="24" t="s">
        <v>4</v>
      </c>
      <c r="J9" s="24" t="s">
        <v>19</v>
      </c>
      <c r="K9" s="24" t="s">
        <v>5</v>
      </c>
      <c r="L9" s="25" t="s">
        <v>6</v>
      </c>
    </row>
    <row r="10" spans="1:15" s="39" customFormat="1" ht="18" customHeight="1" x14ac:dyDescent="0.2">
      <c r="A10" s="56" t="s">
        <v>7</v>
      </c>
      <c r="B10" s="58" t="s">
        <v>23</v>
      </c>
      <c r="C10" s="58" t="s">
        <v>24</v>
      </c>
      <c r="D10" s="33" t="s">
        <v>25</v>
      </c>
      <c r="E10" s="58" t="s">
        <v>27</v>
      </c>
      <c r="F10" s="68">
        <v>25145000</v>
      </c>
      <c r="G10" s="69">
        <v>669</v>
      </c>
      <c r="H10" s="35"/>
      <c r="I10" s="36"/>
      <c r="J10" s="37">
        <f>H10+(H10*I10)</f>
        <v>0</v>
      </c>
      <c r="K10" s="37">
        <f>H10*G10</f>
        <v>0</v>
      </c>
      <c r="L10" s="38">
        <f>J10*G10</f>
        <v>0</v>
      </c>
      <c r="O10" s="40"/>
    </row>
    <row r="11" spans="1:15" s="39" customFormat="1" ht="18" customHeight="1" thickBot="1" x14ac:dyDescent="0.25">
      <c r="A11" s="57"/>
      <c r="B11" s="59"/>
      <c r="C11" s="59"/>
      <c r="D11" s="41" t="s">
        <v>26</v>
      </c>
      <c r="E11" s="59"/>
      <c r="F11" s="70"/>
      <c r="G11" s="71">
        <v>371</v>
      </c>
      <c r="H11" s="35"/>
      <c r="I11" s="36"/>
      <c r="J11" s="43">
        <f>H11+(H11*I11)</f>
        <v>0</v>
      </c>
      <c r="K11" s="43">
        <f>H11*G11</f>
        <v>0</v>
      </c>
      <c r="L11" s="44">
        <f>J11*G11</f>
        <v>0</v>
      </c>
      <c r="O11" s="40"/>
    </row>
    <row r="12" spans="1:15" s="16" customFormat="1" ht="20.100000000000001" customHeight="1" thickBot="1" x14ac:dyDescent="0.3">
      <c r="A12" s="64" t="s">
        <v>12</v>
      </c>
      <c r="B12" s="65"/>
      <c r="C12" s="65"/>
      <c r="D12" s="65"/>
      <c r="E12" s="65"/>
      <c r="F12" s="65"/>
      <c r="G12" s="65"/>
      <c r="H12" s="65"/>
      <c r="I12" s="65"/>
      <c r="J12" s="65"/>
      <c r="K12" s="26">
        <f>SUM(K10:K11)</f>
        <v>0</v>
      </c>
      <c r="L12" s="27">
        <f>SUM(L10:L11)</f>
        <v>0</v>
      </c>
      <c r="N12" s="51"/>
    </row>
    <row r="13" spans="1:15" ht="15.75" thickBot="1" x14ac:dyDescent="0.3">
      <c r="A13" s="2"/>
      <c r="K13" s="28"/>
      <c r="L13" s="28"/>
    </row>
    <row r="14" spans="1:15" s="5" customFormat="1" ht="45.75" thickBot="1" x14ac:dyDescent="0.3">
      <c r="A14" s="21" t="s">
        <v>10</v>
      </c>
      <c r="B14" s="22" t="s">
        <v>0</v>
      </c>
      <c r="C14" s="22" t="s">
        <v>1</v>
      </c>
      <c r="D14" s="23" t="s">
        <v>2</v>
      </c>
      <c r="E14" s="23" t="s">
        <v>3</v>
      </c>
      <c r="F14" s="32" t="s">
        <v>11</v>
      </c>
      <c r="G14" s="32" t="s">
        <v>20</v>
      </c>
      <c r="H14" s="24" t="s">
        <v>18</v>
      </c>
      <c r="I14" s="24" t="s">
        <v>4</v>
      </c>
      <c r="J14" s="24" t="s">
        <v>19</v>
      </c>
      <c r="K14" s="24" t="s">
        <v>5</v>
      </c>
      <c r="L14" s="25" t="s">
        <v>6</v>
      </c>
    </row>
    <row r="15" spans="1:15" s="39" customFormat="1" ht="36" customHeight="1" thickBot="1" x14ac:dyDescent="0.25">
      <c r="A15" s="45" t="s">
        <v>8</v>
      </c>
      <c r="B15" s="46" t="s">
        <v>28</v>
      </c>
      <c r="C15" s="46" t="s">
        <v>29</v>
      </c>
      <c r="D15" s="47" t="s">
        <v>30</v>
      </c>
      <c r="E15" s="46" t="s">
        <v>31</v>
      </c>
      <c r="F15" s="48">
        <v>11245000</v>
      </c>
      <c r="G15" s="34">
        <v>736</v>
      </c>
      <c r="H15" s="35"/>
      <c r="I15" s="36"/>
      <c r="J15" s="37">
        <f>H15+(H15*I15)</f>
        <v>0</v>
      </c>
      <c r="K15" s="37">
        <f>H15*G15</f>
        <v>0</v>
      </c>
      <c r="L15" s="38">
        <f>J15*G15</f>
        <v>0</v>
      </c>
    </row>
    <row r="16" spans="1:15" ht="20.100000000000001" customHeight="1" thickBot="1" x14ac:dyDescent="0.3">
      <c r="A16" s="64" t="s">
        <v>13</v>
      </c>
      <c r="B16" s="65"/>
      <c r="C16" s="65"/>
      <c r="D16" s="65"/>
      <c r="E16" s="65"/>
      <c r="F16" s="65"/>
      <c r="G16" s="65"/>
      <c r="H16" s="65"/>
      <c r="I16" s="65"/>
      <c r="J16" s="65"/>
      <c r="K16" s="26">
        <f>SUM(K15)</f>
        <v>0</v>
      </c>
      <c r="L16" s="27">
        <f>SUM(L15)</f>
        <v>0</v>
      </c>
    </row>
    <row r="17" spans="1:15" ht="15.75" thickBot="1" x14ac:dyDescent="0.3">
      <c r="A17" s="10"/>
      <c r="B17" s="13"/>
      <c r="C17" s="11"/>
      <c r="D17" s="29"/>
      <c r="E17" s="11"/>
      <c r="F17" s="30"/>
      <c r="G17" s="12"/>
      <c r="H17" s="14"/>
      <c r="I17" s="15"/>
      <c r="J17" s="31"/>
      <c r="K17" s="31"/>
      <c r="L17" s="31"/>
    </row>
    <row r="18" spans="1:15" s="5" customFormat="1" ht="45.75" thickBot="1" x14ac:dyDescent="0.3">
      <c r="A18" s="21" t="s">
        <v>10</v>
      </c>
      <c r="B18" s="22" t="s">
        <v>0</v>
      </c>
      <c r="C18" s="22" t="s">
        <v>1</v>
      </c>
      <c r="D18" s="23" t="s">
        <v>2</v>
      </c>
      <c r="E18" s="23" t="s">
        <v>3</v>
      </c>
      <c r="F18" s="32" t="s">
        <v>11</v>
      </c>
      <c r="G18" s="32" t="s">
        <v>20</v>
      </c>
      <c r="H18" s="24" t="s">
        <v>18</v>
      </c>
      <c r="I18" s="24" t="s">
        <v>4</v>
      </c>
      <c r="J18" s="24" t="s">
        <v>19</v>
      </c>
      <c r="K18" s="24" t="s">
        <v>5</v>
      </c>
      <c r="L18" s="25" t="s">
        <v>6</v>
      </c>
    </row>
    <row r="19" spans="1:15" s="39" customFormat="1" ht="18" customHeight="1" x14ac:dyDescent="0.2">
      <c r="A19" s="56" t="s">
        <v>37</v>
      </c>
      <c r="B19" s="58" t="s">
        <v>32</v>
      </c>
      <c r="C19" s="58" t="s">
        <v>33</v>
      </c>
      <c r="D19" s="49" t="s">
        <v>34</v>
      </c>
      <c r="E19" s="58" t="s">
        <v>36</v>
      </c>
      <c r="F19" s="66">
        <v>35890000</v>
      </c>
      <c r="G19" s="34">
        <v>4712</v>
      </c>
      <c r="H19" s="35"/>
      <c r="I19" s="36"/>
      <c r="J19" s="37">
        <f>H19+(H19*I19)</f>
        <v>0</v>
      </c>
      <c r="K19" s="37">
        <f>H19*G19</f>
        <v>0</v>
      </c>
      <c r="L19" s="38">
        <f>J19*G19</f>
        <v>0</v>
      </c>
      <c r="O19" s="40"/>
    </row>
    <row r="20" spans="1:15" s="39" customFormat="1" ht="18" customHeight="1" thickBot="1" x14ac:dyDescent="0.25">
      <c r="A20" s="57"/>
      <c r="B20" s="59"/>
      <c r="C20" s="59"/>
      <c r="D20" s="50" t="s">
        <v>35</v>
      </c>
      <c r="E20" s="59"/>
      <c r="F20" s="67"/>
      <c r="G20" s="42">
        <v>1552</v>
      </c>
      <c r="H20" s="35"/>
      <c r="I20" s="36"/>
      <c r="J20" s="43">
        <f>H20+(H20*I20)</f>
        <v>0</v>
      </c>
      <c r="K20" s="43">
        <f>H20*G20</f>
        <v>0</v>
      </c>
      <c r="L20" s="44">
        <f>J20*G20</f>
        <v>0</v>
      </c>
      <c r="O20" s="40"/>
    </row>
    <row r="21" spans="1:15" s="16" customFormat="1" ht="20.100000000000001" customHeight="1" thickBot="1" x14ac:dyDescent="0.3">
      <c r="A21" s="64" t="s">
        <v>16</v>
      </c>
      <c r="B21" s="65"/>
      <c r="C21" s="65"/>
      <c r="D21" s="65"/>
      <c r="E21" s="65"/>
      <c r="F21" s="65"/>
      <c r="G21" s="65"/>
      <c r="H21" s="65"/>
      <c r="I21" s="65"/>
      <c r="J21" s="65"/>
      <c r="K21" s="26">
        <f>SUM(K19:K20)</f>
        <v>0</v>
      </c>
      <c r="L21" s="27">
        <f>SUM(L19:L20)</f>
        <v>0</v>
      </c>
    </row>
    <row r="36" spans="1:8" x14ac:dyDescent="0.25">
      <c r="A36" s="7"/>
      <c r="H36" s="8"/>
    </row>
    <row r="37" spans="1:8" x14ac:dyDescent="0.25">
      <c r="B37" s="2"/>
      <c r="C37" s="2"/>
      <c r="D37" s="2"/>
      <c r="E37" s="2"/>
      <c r="F37" s="2"/>
      <c r="G37" s="2"/>
      <c r="H37" s="2"/>
    </row>
  </sheetData>
  <customSheetViews>
    <customSheetView guid="{7D64433C-B9D2-4FB1-92A2-912841705AF8}" showGridLines="0">
      <selection activeCell="A14" sqref="A14"/>
      <pageMargins left="0.23622047244094491" right="0.23622047244094491" top="0.74803149606299213" bottom="0.74803149606299213" header="0.31496062992125984" footer="0.31496062992125984"/>
      <pageSetup paperSize="9" scale="65" fitToHeight="2" orientation="landscape" r:id="rId1"/>
      <headerFooter>
        <oddFooter>&amp;L&amp;"Arial,Kurzíva"&amp;10Specifikace - ceník&amp;R&amp;"Arial,Kurzíva"&amp;10Stránka &amp;P z &amp;N</oddFooter>
      </headerFooter>
    </customSheetView>
  </customSheetViews>
  <mergeCells count="17">
    <mergeCell ref="A21:J21"/>
    <mergeCell ref="A12:J12"/>
    <mergeCell ref="A16:J16"/>
    <mergeCell ref="A19:A20"/>
    <mergeCell ref="B19:B20"/>
    <mergeCell ref="C19:C20"/>
    <mergeCell ref="E19:E20"/>
    <mergeCell ref="F19:F20"/>
    <mergeCell ref="A1:L1"/>
    <mergeCell ref="A2:L2"/>
    <mergeCell ref="A10:A11"/>
    <mergeCell ref="B10:B11"/>
    <mergeCell ref="C10:C11"/>
    <mergeCell ref="F10:F11"/>
    <mergeCell ref="E10:E11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2"/>
  <headerFooter>
    <oddFooter>&amp;L&amp;"Arial,Kurzíva"&amp;10Specifikace - ceník&amp;R&amp;"Arial,Kurzíva"&amp;10Stránka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2024-03-22T14:29:46Z</cp:lastPrinted>
  <dcterms:created xsi:type="dcterms:W3CDTF">2018-10-10T08:23:47Z</dcterms:created>
  <dcterms:modified xsi:type="dcterms:W3CDTF">2024-04-10T13:47:24Z</dcterms:modified>
</cp:coreProperties>
</file>