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'Ceník'!$A$1:$L$18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<sst xmlns="http://schemas.openxmlformats.org/spreadsheetml/2006/main" count="139" uniqueCount="63">
  <si>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</si>
  <si>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</si>
  <si>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</si>
  <si>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</si>
  <si>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</si>
  <si>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</si>
  <si>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</si>
  <si>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</si>
  <si>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</si>
  <si>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</si>
  <si>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</si>
  <si>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</si>
  <si>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</si>
  <si>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</si>
  <si>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</si>
  <si>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</si>
  <si>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</si>
  <si>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</si>
  <si>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</si>
  <si>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Část 3</t>
  </si>
  <si>
    <t>Část 4</t>
  </si>
  <si>
    <t>1x denně</t>
  </si>
  <si>
    <t>Cena za balení  bez DPH</t>
  </si>
  <si>
    <t>Cena za balení  vč. DPH</t>
  </si>
  <si>
    <t>Cena za balení bez DPH</t>
  </si>
  <si>
    <t>Cena za balení vč. DPH</t>
  </si>
  <si>
    <t>Celkem za 48 měsíců - ČÁST 3</t>
  </si>
  <si>
    <t>Celkem za 48 měsíců - ČÁST 4</t>
  </si>
  <si>
    <t>Část 5</t>
  </si>
  <si>
    <t>Část 6</t>
  </si>
  <si>
    <t>Celkem za 48 měsíců - ČÁST 5</t>
  </si>
  <si>
    <t>Celkem za 48 měsíců - ČÁST 6</t>
  </si>
  <si>
    <t>LÉČIVA PRO NEMCB (132024)</t>
  </si>
  <si>
    <t>L01EB04</t>
  </si>
  <si>
    <t>OSIMERTINIB</t>
  </si>
  <si>
    <t>40MG TBL FLM 30X1</t>
  </si>
  <si>
    <t>80MG TBL FLM 30X1</t>
  </si>
  <si>
    <t>L01XK01</t>
  </si>
  <si>
    <t>OLAPARIB</t>
  </si>
  <si>
    <t>100MG TBL FLM 56</t>
  </si>
  <si>
    <t>150MG TBL FLM 56</t>
  </si>
  <si>
    <t>R03DX10</t>
  </si>
  <si>
    <t>BENRALIZUMAB</t>
  </si>
  <si>
    <t>30MG INJ SOL ISP 1X1ML</t>
  </si>
  <si>
    <t>30MG INJ SOL PEP 1X1ML</t>
  </si>
  <si>
    <t>Část 7</t>
  </si>
  <si>
    <t>J05AP54</t>
  </si>
  <si>
    <t>ELBASVIR A GRAZOPREVIR</t>
  </si>
  <si>
    <t>50MG/100MG TBL FLM 28</t>
  </si>
  <si>
    <t>L01FF02</t>
  </si>
  <si>
    <t>PEMBROLIZUMAB</t>
  </si>
  <si>
    <t>25MG/ML INF CNC SOL 1X4ML</t>
  </si>
  <si>
    <t>Celkem za 48 měsíců - ČÁST 7</t>
  </si>
  <si>
    <t>L01EX07</t>
  </si>
  <si>
    <t>KABOZANTINIB</t>
  </si>
  <si>
    <t>20MG TBL FLM 30</t>
  </si>
  <si>
    <t>40MG TBL FLM 30</t>
  </si>
  <si>
    <t>60MG TBL FLM 30</t>
  </si>
  <si>
    <t>L04AG03</t>
  </si>
  <si>
    <t>NATALIZUMAB</t>
  </si>
  <si>
    <t>150MG INJ SOL ISP 2X1ML</t>
  </si>
  <si>
    <t>300MG INF CNC SOL 1X15ML</t>
  </si>
  <si>
    <t>20MG+80MG CPS DUR 112(84+28)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</si>
</sst>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2" xfId="0" applyNumberFormat="1" applyFont="1" applyFill="1" applyBorder="1" applyAlignment="1">
      <alignment horizontal="center" vertical="center" wrapText="1"/>
    </xf>
    <xf numFmtId="3" fontId="38" fillId="34" borderId="14" xfId="0" applyNumberFormat="1" applyFont="1" applyFill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164" fontId="26" fillId="30" borderId="16" xfId="0" applyNumberFormat="1" applyFont="1" applyFill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164" fontId="26" fillId="30" borderId="14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9" fontId="26" fillId="30" borderId="17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9" fontId="26" fillId="30" borderId="18" xfId="0" applyNumberFormat="1" applyFont="1" applyFill="1" applyBorder="1" applyAlignment="1">
      <alignment horizontal="center" vertical="center"/>
    </xf>
    <xf numFmtId="9" fontId="26" fillId="30" borderId="19" xfId="0" applyNumberFormat="1" applyFont="1" applyFill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/>
    </xf>
    <xf numFmtId="3" fontId="37" fillId="0" borderId="17" xfId="0" applyNumberFormat="1" applyFont="1" applyBorder="1" applyAlignment="1">
      <alignment horizontal="center" vertical="center"/>
    </xf>
    <xf numFmtId="164" fontId="26" fillId="30" borderId="20" xfId="0" applyNumberFormat="1" applyFont="1" applyFill="1" applyBorder="1" applyAlignment="1">
      <alignment horizontal="center" vertical="center"/>
    </xf>
    <xf numFmtId="164" fontId="26" fillId="30" borderId="17" xfId="0" applyNumberFormat="1" applyFont="1" applyFill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26" fillId="26" borderId="22" xfId="0" applyNumberFormat="1" applyFont="1" applyFill="1" applyBorder="1" applyAlignment="1">
      <alignment horizontal="right"/>
    </xf>
    <xf numFmtId="3" fontId="37" fillId="0" borderId="14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26" fillId="30" borderId="14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vertical="center"/>
    </xf>
    <xf numFmtId="9" fontId="26" fillId="30" borderId="24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164" fontId="26" fillId="30" borderId="19" xfId="0" applyNumberFormat="1" applyFont="1" applyFill="1" applyBorder="1" applyAlignment="1">
      <alignment horizontal="center" vertical="center"/>
    </xf>
    <xf numFmtId="0" fontId="26" fillId="0" borderId="25" xfId="0" applyFont="1" applyBorder="1"/>
    <xf numFmtId="3" fontId="37" fillId="0" borderId="16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3" fontId="37" fillId="0" borderId="20" xfId="0" applyNumberFormat="1" applyFont="1" applyBorder="1" applyAlignment="1">
      <alignment horizontal="center" vertical="center"/>
    </xf>
    <xf numFmtId="0" fontId="26" fillId="0" borderId="0" xfId="0" applyFont="1" applyBorder="1"/>
    <xf numFmtId="164" fontId="26" fillId="30" borderId="24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164" fontId="37" fillId="0" borderId="26" xfId="0" applyNumberFormat="1" applyFont="1" applyBorder="1" applyAlignment="1">
      <alignment horizontal="center" vertical="center"/>
    </xf>
    <xf numFmtId="164" fontId="37" fillId="0" borderId="27" xfId="0" applyNumberFormat="1" applyFont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49" fontId="39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26" fillId="26" borderId="28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164" fontId="26" fillId="30" borderId="29" xfId="0" applyNumberFormat="1" applyFont="1" applyFill="1" applyBorder="1" applyAlignment="1">
      <alignment horizontal="center" vertical="center"/>
    </xf>
    <xf numFmtId="164" fontId="37" fillId="0" borderId="30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6" fillId="26" borderId="23" xfId="0" applyFont="1" applyFill="1" applyBorder="1" applyAlignment="1">
      <alignment horizontal="center" vertical="center"/>
    </xf>
    <xf numFmtId="0" fontId="26" fillId="26" borderId="28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36" fillId="26" borderId="11" xfId="0" applyFont="1" applyFill="1" applyBorder="1" applyAlignment="1">
      <alignment horizontal="right"/>
    </xf>
    <xf numFmtId="0" fontId="36" fillId="26" borderId="12" xfId="0" applyFont="1" applyFill="1" applyBorder="1" applyAlignment="1">
      <alignment horizontal="right"/>
    </xf>
    <xf numFmtId="0" fontId="36" fillId="26" borderId="29" xfId="0" applyFont="1" applyFill="1" applyBorder="1" applyAlignment="1">
      <alignment horizontal="right"/>
    </xf>
    <xf numFmtId="0" fontId="37" fillId="0" borderId="34" xfId="0" applyFont="1" applyBorder="1" applyAlignment="1">
      <alignment horizontal="center" vertical="center" wrapText="1"/>
    </xf>
    <xf numFmtId="0" fontId="26" fillId="26" borderId="35" xfId="0" applyFont="1" applyFill="1" applyBorder="1" applyAlignment="1">
      <alignment horizontal="center" vertical="center"/>
    </xf>
    <xf numFmtId="4" fontId="26" fillId="0" borderId="29" xfId="0" applyNumberFormat="1" applyFont="1" applyBorder="1" applyAlignment="1">
      <alignment horizontal="center" vertical="center"/>
    </xf>
    <xf numFmtId="3" fontId="37" fillId="0" borderId="29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304800"/>
    <xdr:sp macro="" textlink="">
      <xdr:nvSpPr>
        <xdr:cNvPr id="3" name="TextovéPole 2"/>
        <xdr:cNvSpPr txBox="1"/>
      </xdr:nvSpPr>
      <xdr:spPr>
        <a:xfrm>
          <a:off x="7077075" y="40005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447675"/>
    <xdr:sp macro="" textlink="">
      <xdr:nvSpPr>
        <xdr:cNvPr id="12" name="TextovéPole 11"/>
        <xdr:cNvSpPr txBox="1"/>
      </xdr:nvSpPr>
      <xdr:spPr>
        <a:xfrm>
          <a:off x="7077075" y="23336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077075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077075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077075" y="2333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077075" y="329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077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077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077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077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077075" y="3752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077075" y="4000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304800"/>
    <xdr:sp macro="" textlink="">
      <xdr:nvSpPr>
        <xdr:cNvPr id="60" name="TextovéPole 59"/>
        <xdr:cNvSpPr txBox="1"/>
      </xdr:nvSpPr>
      <xdr:spPr>
        <a:xfrm>
          <a:off x="7077075" y="58293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7077075" y="4200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7077075" y="5581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7077075" y="5829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7077075" y="6029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7077075" y="699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7077075" y="738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7077075" y="738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7077075" y="738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7077075" y="738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7077075" y="7381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447675"/>
    <xdr:sp macro="" textlink="">
      <xdr:nvSpPr>
        <xdr:cNvPr id="218" name="TextovéPole 217"/>
        <xdr:cNvSpPr txBox="1"/>
      </xdr:nvSpPr>
      <xdr:spPr>
        <a:xfrm>
          <a:off x="7077075" y="7781925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7077075" y="7581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7077075" y="778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7077075" y="874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707707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707707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707707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707707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7077075" y="9010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304800"/>
    <xdr:sp macro="" textlink="">
      <xdr:nvSpPr>
        <xdr:cNvPr id="369" name="TextovéPole 368"/>
        <xdr:cNvSpPr txBox="1"/>
      </xdr:nvSpPr>
      <xdr:spPr>
        <a:xfrm>
          <a:off x="7077075" y="92106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30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7077075" y="1094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31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7077075" y="111442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32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7077075" y="1173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7077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7077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7077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7077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36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7077075" y="12496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7077075" y="5162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447675"/>
    <xdr:sp macro="" textlink="">
      <xdr:nvSpPr>
        <xdr:cNvPr id="628" name="TextovéPole 627"/>
        <xdr:cNvSpPr txBox="1"/>
      </xdr:nvSpPr>
      <xdr:spPr>
        <a:xfrm>
          <a:off x="7077075" y="1289685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4" name="TextovéPole 713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15" name="TextovéPole 714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16" name="TextovéPole 715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17" name="TextovéPole 716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18" name="TextovéPole 717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19" name="TextovéPole 718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20" name="TextovéPole 719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38</xdr:row>
      <xdr:rowOff>0</xdr:rowOff>
    </xdr:from>
    <xdr:ext cx="180975" cy="266700"/>
    <xdr:sp macro="" textlink="">
      <xdr:nvSpPr>
        <xdr:cNvPr id="721" name="TextovéPole 720"/>
        <xdr:cNvSpPr txBox="1"/>
      </xdr:nvSpPr>
      <xdr:spPr>
        <a:xfrm>
          <a:off x="7077075" y="128968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22" name="TextovéPole 721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39</xdr:row>
      <xdr:rowOff>0</xdr:rowOff>
    </xdr:from>
    <xdr:ext cx="180975" cy="266700"/>
    <xdr:sp macro="" textlink="">
      <xdr:nvSpPr>
        <xdr:cNvPr id="723" name="TextovéPole 722"/>
        <xdr:cNvSpPr txBox="1"/>
      </xdr:nvSpPr>
      <xdr:spPr>
        <a:xfrm>
          <a:off x="7077075" y="13858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724" name="TextovéPole 723"/>
        <xdr:cNvSpPr txBox="1"/>
      </xdr:nvSpPr>
      <xdr:spPr>
        <a:xfrm>
          <a:off x="7077075" y="14249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725" name="TextovéPole 724"/>
        <xdr:cNvSpPr txBox="1"/>
      </xdr:nvSpPr>
      <xdr:spPr>
        <a:xfrm>
          <a:off x="7077075" y="14249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726" name="TextovéPole 725"/>
        <xdr:cNvSpPr txBox="1"/>
      </xdr:nvSpPr>
      <xdr:spPr>
        <a:xfrm>
          <a:off x="7077075" y="14249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727" name="TextovéPole 726"/>
        <xdr:cNvSpPr txBox="1"/>
      </xdr:nvSpPr>
      <xdr:spPr>
        <a:xfrm>
          <a:off x="7077075" y="14249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41</xdr:row>
      <xdr:rowOff>0</xdr:rowOff>
    </xdr:from>
    <xdr:ext cx="180975" cy="266700"/>
    <xdr:sp macro="" textlink="">
      <xdr:nvSpPr>
        <xdr:cNvPr id="728" name="TextovéPole 727"/>
        <xdr:cNvSpPr txBox="1"/>
      </xdr:nvSpPr>
      <xdr:spPr>
        <a:xfrm>
          <a:off x="7077075" y="14249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29" name="TextovéPole 72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0" name="TextovéPole 72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1" name="TextovéPole 73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2" name="TextovéPole 73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3" name="TextovéPole 73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4" name="TextovéPole 73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5" name="TextovéPole 73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6" name="TextovéPole 735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7" name="TextovéPole 73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8" name="TextovéPole 73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39" name="TextovéPole 73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0" name="TextovéPole 73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1" name="TextovéPole 74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2" name="TextovéPole 74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3" name="TextovéPole 74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4" name="TextovéPole 74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45" name="TextovéPole 74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6" name="TextovéPole 74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7" name="TextovéPole 74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8" name="TextovéPole 74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49" name="TextovéPole 74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0" name="TextovéPole 749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1" name="TextovéPole 750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2" name="TextovéPole 751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3" name="TextovéPole 752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4" name="TextovéPole 75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5" name="TextovéPole 75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6" name="TextovéPole 75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7" name="TextovéPole 75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8" name="TextovéPole 757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59" name="TextovéPole 758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0" name="TextovéPole 75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1" name="TextovéPole 76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2" name="TextovéPole 76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3" name="TextovéPole 76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4" name="TextovéPole 76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5" name="TextovéPole 76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6" name="TextovéPole 765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7" name="TextovéPole 76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8" name="TextovéPole 76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69" name="TextovéPole 76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0" name="TextovéPole 76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1" name="TextovéPole 77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2" name="TextovéPole 77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3" name="TextovéPole 77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4" name="TextovéPole 77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5" name="TextovéPole 77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6" name="TextovéPole 77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77" name="TextovéPole 77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8" name="TextovéPole 77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79" name="TextovéPole 77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0" name="TextovéPole 77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1" name="TextovéPole 78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2" name="TextovéPole 781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3" name="TextovéPole 782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4" name="TextovéPole 78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5" name="TextovéPole 78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6" name="TextovéPole 78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87" name="TextovéPole 78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8" name="TextovéPole 78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89" name="TextovéPole 78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0" name="TextovéPole 78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1" name="TextovéPole 79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2" name="TextovéPole 79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3" name="TextovéPole 79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4" name="TextovéPole 79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5" name="TextovéPole 79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6" name="TextovéPole 79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797" name="TextovéPole 796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8" name="TextovéPole 79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799" name="TextovéPole 79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0" name="TextovéPole 79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1" name="TextovéPole 80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2" name="TextovéPole 801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3" name="TextovéPole 802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4" name="TextovéPole 803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5" name="TextovéPole 804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26</xdr:row>
      <xdr:rowOff>0</xdr:rowOff>
    </xdr:from>
    <xdr:ext cx="180975" cy="266700"/>
    <xdr:sp macro="" textlink="">
      <xdr:nvSpPr>
        <xdr:cNvPr id="806" name="TextovéPole 805"/>
        <xdr:cNvSpPr txBox="1"/>
      </xdr:nvSpPr>
      <xdr:spPr>
        <a:xfrm>
          <a:off x="7077075" y="9210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7" name="TextovéPole 80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8" name="TextovéPole 80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09" name="TextovéPole 80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0" name="TextovéPole 80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1" name="TextovéPole 81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2" name="TextovéPole 81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3" name="TextovéPole 81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4" name="TextovéPole 81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5" name="TextovéPole 81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6" name="TextovéPole 815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7" name="TextovéPole 81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8" name="TextovéPole 81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19" name="TextovéPole 81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0" name="TextovéPole 81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1" name="TextovéPole 82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2" name="TextovéPole 82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3" name="TextovéPole 82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4" name="TextovéPole 82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5" name="TextovéPole 82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6" name="TextovéPole 825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7" name="TextovéPole 82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8" name="TextovéPole 82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29" name="TextovéPole 82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0" name="TextovéPole 82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1" name="TextovéPole 83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2" name="TextovéPole 83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3" name="TextovéPole 83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4" name="TextovéPole 83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5" name="TextovéPole 83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6" name="TextovéPole 835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7" name="TextovéPole 83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8" name="TextovéPole 83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39" name="TextovéPole 838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0" name="TextovéPole 839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1" name="TextovéPole 840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2" name="TextovéPole 841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3" name="TextovéPole 84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4" name="TextovéPole 843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5" name="TextovéPole 84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438150"/>
    <xdr:sp macro="" textlink="">
      <xdr:nvSpPr>
        <xdr:cNvPr id="846" name="TextovéPole 845"/>
        <xdr:cNvSpPr txBox="1"/>
      </xdr:nvSpPr>
      <xdr:spPr>
        <a:xfrm>
          <a:off x="7077075" y="10372725"/>
          <a:ext cx="180975" cy="438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7" name="TextovéPole 846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48" name="TextovéPole 847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49" name="TextovéPole 848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0" name="TextovéPole 849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1" name="TextovéPole 850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2" name="TextovéPole 851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3" name="TextovéPole 852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4" name="TextovéPole 853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855" name="TextovéPole 854"/>
        <xdr:cNvSpPr txBox="1"/>
      </xdr:nvSpPr>
      <xdr:spPr>
        <a:xfrm>
          <a:off x="7077075" y="9410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6" name="TextovéPole 855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28</xdr:row>
      <xdr:rowOff>0</xdr:rowOff>
    </xdr:from>
    <xdr:ext cx="180975" cy="266700"/>
    <xdr:sp macro="" textlink="">
      <xdr:nvSpPr>
        <xdr:cNvPr id="857" name="TextovéPole 856"/>
        <xdr:cNvSpPr txBox="1"/>
      </xdr:nvSpPr>
      <xdr:spPr>
        <a:xfrm>
          <a:off x="7077075" y="10372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58" name="TextovéPole 857"/>
        <xdr:cNvSpPr txBox="1"/>
      </xdr:nvSpPr>
      <xdr:spPr>
        <a:xfrm>
          <a:off x="7077075" y="1074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59" name="TextovéPole 858"/>
        <xdr:cNvSpPr txBox="1"/>
      </xdr:nvSpPr>
      <xdr:spPr>
        <a:xfrm>
          <a:off x="7077075" y="1074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60" name="TextovéPole 859"/>
        <xdr:cNvSpPr txBox="1"/>
      </xdr:nvSpPr>
      <xdr:spPr>
        <a:xfrm>
          <a:off x="7077075" y="1074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61" name="TextovéPole 860"/>
        <xdr:cNvSpPr txBox="1"/>
      </xdr:nvSpPr>
      <xdr:spPr>
        <a:xfrm>
          <a:off x="7077075" y="1074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29</xdr:row>
      <xdr:rowOff>0</xdr:rowOff>
    </xdr:from>
    <xdr:ext cx="180975" cy="266700"/>
    <xdr:sp macro="" textlink="">
      <xdr:nvSpPr>
        <xdr:cNvPr id="862" name="TextovéPole 861"/>
        <xdr:cNvSpPr txBox="1"/>
      </xdr:nvSpPr>
      <xdr:spPr>
        <a:xfrm>
          <a:off x="7077075" y="10744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workbookViewId="0" topLeftCell="A1">
      <selection activeCell="E47" sqref="E47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9.00390625" style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86" t="s">
        <v>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3" customHeight="1" thickBot="1">
      <c r="A2" s="87" t="s">
        <v>16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90" t="s">
        <v>9</v>
      </c>
      <c r="B4" s="91"/>
      <c r="C4" s="91"/>
      <c r="D4" s="91" t="s">
        <v>32</v>
      </c>
      <c r="E4" s="92"/>
      <c r="F4" s="92"/>
      <c r="G4" s="92"/>
      <c r="H4" s="92"/>
      <c r="I4" s="92"/>
      <c r="J4" s="92"/>
      <c r="K4" s="92"/>
      <c r="L4" s="93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80" t="s">
        <v>14</v>
      </c>
      <c r="B6" s="3"/>
      <c r="C6" s="4"/>
      <c r="D6" s="3"/>
      <c r="E6" s="3"/>
      <c r="F6" s="3"/>
      <c r="G6" s="3"/>
      <c r="H6" s="3"/>
    </row>
    <row r="7" spans="1:8" ht="17.1" customHeight="1">
      <c r="A7" s="81" t="s">
        <v>15</v>
      </c>
      <c r="B7" s="3"/>
      <c r="C7" s="4"/>
      <c r="D7" s="3"/>
      <c r="E7" s="3"/>
      <c r="F7" s="3"/>
      <c r="G7" s="3"/>
      <c r="H7" s="3"/>
    </row>
    <row r="8" spans="1:8" ht="6.75" customHeight="1" thickBot="1">
      <c r="A8" s="18"/>
      <c r="B8" s="3"/>
      <c r="C8" s="4"/>
      <c r="D8" s="3"/>
      <c r="E8" s="3"/>
      <c r="F8" s="3"/>
      <c r="G8" s="3"/>
      <c r="H8" s="3"/>
    </row>
    <row r="9" spans="1:12" s="5" customFormat="1" ht="75.75" thickBot="1">
      <c r="A9" s="19" t="s">
        <v>10</v>
      </c>
      <c r="B9" s="20" t="s">
        <v>0</v>
      </c>
      <c r="C9" s="20" t="s">
        <v>1</v>
      </c>
      <c r="D9" s="45" t="s">
        <v>2</v>
      </c>
      <c r="E9" s="21" t="s">
        <v>3</v>
      </c>
      <c r="F9" s="22" t="s">
        <v>11</v>
      </c>
      <c r="G9" s="30" t="s">
        <v>18</v>
      </c>
      <c r="H9" s="31" t="s">
        <v>22</v>
      </c>
      <c r="I9" s="30" t="s">
        <v>4</v>
      </c>
      <c r="J9" s="30" t="s">
        <v>23</v>
      </c>
      <c r="K9" s="22" t="s">
        <v>5</v>
      </c>
      <c r="L9" s="23" t="s">
        <v>6</v>
      </c>
    </row>
    <row r="10" spans="1:15" ht="18" customHeight="1">
      <c r="A10" s="94" t="s">
        <v>7</v>
      </c>
      <c r="B10" s="96" t="s">
        <v>33</v>
      </c>
      <c r="C10" s="96" t="s">
        <v>34</v>
      </c>
      <c r="D10" s="76" t="s">
        <v>35</v>
      </c>
      <c r="E10" s="96" t="s">
        <v>21</v>
      </c>
      <c r="F10" s="99">
        <v>56822000</v>
      </c>
      <c r="G10" s="35">
        <v>16</v>
      </c>
      <c r="H10" s="38"/>
      <c r="I10" s="43"/>
      <c r="J10" s="37">
        <f>H10+(H10*I10)</f>
        <v>0</v>
      </c>
      <c r="K10" s="32">
        <f>H10*G10</f>
        <v>0</v>
      </c>
      <c r="L10" s="33">
        <f>J10*G10</f>
        <v>0</v>
      </c>
      <c r="O10" s="7"/>
    </row>
    <row r="11" spans="1:15" ht="18" customHeight="1" thickBot="1">
      <c r="A11" s="95"/>
      <c r="B11" s="98"/>
      <c r="C11" s="97"/>
      <c r="D11" s="46" t="s">
        <v>36</v>
      </c>
      <c r="E11" s="97"/>
      <c r="F11" s="100"/>
      <c r="G11" s="49">
        <v>428</v>
      </c>
      <c r="H11" s="51"/>
      <c r="I11" s="42"/>
      <c r="J11" s="52">
        <f>H11+(H11*I11)</f>
        <v>0</v>
      </c>
      <c r="K11" s="41">
        <f>H11*G11</f>
        <v>0</v>
      </c>
      <c r="L11" s="53">
        <f>J11*G11</f>
        <v>0</v>
      </c>
      <c r="O11" s="7"/>
    </row>
    <row r="12" spans="1:12" s="15" customFormat="1" ht="20.1" customHeight="1" thickBot="1">
      <c r="A12" s="101" t="s">
        <v>12</v>
      </c>
      <c r="B12" s="103"/>
      <c r="C12" s="102"/>
      <c r="D12" s="102"/>
      <c r="E12" s="102"/>
      <c r="F12" s="102"/>
      <c r="G12" s="102"/>
      <c r="H12" s="102"/>
      <c r="I12" s="103"/>
      <c r="J12" s="103"/>
      <c r="K12" s="24">
        <f>SUM(K10:K11)</f>
        <v>0</v>
      </c>
      <c r="L12" s="25">
        <f>SUM(L10:L11)</f>
        <v>0</v>
      </c>
    </row>
    <row r="13" spans="1:12" ht="15.75" thickBot="1">
      <c r="A13" s="2"/>
      <c r="K13" s="26"/>
      <c r="L13" s="26"/>
    </row>
    <row r="14" spans="1:12" s="5" customFormat="1" ht="75.75" thickBot="1">
      <c r="A14" s="19" t="s">
        <v>10</v>
      </c>
      <c r="B14" s="20" t="s">
        <v>0</v>
      </c>
      <c r="C14" s="20" t="s">
        <v>1</v>
      </c>
      <c r="D14" s="21" t="s">
        <v>2</v>
      </c>
      <c r="E14" s="21" t="s">
        <v>3</v>
      </c>
      <c r="F14" s="22" t="s">
        <v>11</v>
      </c>
      <c r="G14" s="30" t="s">
        <v>18</v>
      </c>
      <c r="H14" s="30" t="s">
        <v>24</v>
      </c>
      <c r="I14" s="30" t="s">
        <v>4</v>
      </c>
      <c r="J14" s="30" t="s">
        <v>25</v>
      </c>
      <c r="K14" s="22" t="s">
        <v>5</v>
      </c>
      <c r="L14" s="23" t="s">
        <v>6</v>
      </c>
    </row>
    <row r="15" spans="1:12" ht="17.1" customHeight="1">
      <c r="A15" s="94" t="s">
        <v>8</v>
      </c>
      <c r="B15" s="96" t="s">
        <v>37</v>
      </c>
      <c r="C15" s="96" t="s">
        <v>38</v>
      </c>
      <c r="D15" s="76" t="s">
        <v>39</v>
      </c>
      <c r="E15" s="96" t="s">
        <v>21</v>
      </c>
      <c r="F15" s="99">
        <v>43315000</v>
      </c>
      <c r="G15" s="55">
        <v>28</v>
      </c>
      <c r="H15" s="63"/>
      <c r="I15" s="43"/>
      <c r="J15" s="37">
        <f>H15+(H15*I15)</f>
        <v>0</v>
      </c>
      <c r="K15" s="56">
        <f>H15*G15</f>
        <v>0</v>
      </c>
      <c r="L15" s="58">
        <f>J15*G15</f>
        <v>0</v>
      </c>
    </row>
    <row r="16" spans="1:12" ht="17.1" customHeight="1" thickBot="1">
      <c r="A16" s="105"/>
      <c r="B16" s="98"/>
      <c r="C16" s="98"/>
      <c r="D16" s="46" t="s">
        <v>40</v>
      </c>
      <c r="E16" s="97"/>
      <c r="F16" s="100"/>
      <c r="G16" s="49">
        <v>856</v>
      </c>
      <c r="H16" s="51"/>
      <c r="I16" s="42"/>
      <c r="J16" s="52">
        <f>H16+(H16*I16)</f>
        <v>0</v>
      </c>
      <c r="K16" s="41">
        <f>H16*G16</f>
        <v>0</v>
      </c>
      <c r="L16" s="53">
        <f>J16*G16</f>
        <v>0</v>
      </c>
    </row>
    <row r="17" spans="1:12" ht="20.1" customHeight="1" thickBot="1">
      <c r="A17" s="101" t="s">
        <v>13</v>
      </c>
      <c r="B17" s="102"/>
      <c r="C17" s="102"/>
      <c r="D17" s="102"/>
      <c r="E17" s="102"/>
      <c r="F17" s="102"/>
      <c r="G17" s="102"/>
      <c r="H17" s="102"/>
      <c r="I17" s="102"/>
      <c r="J17" s="102"/>
      <c r="K17" s="24">
        <f>SUM(K15:K16)</f>
        <v>0</v>
      </c>
      <c r="L17" s="25">
        <f>SUM(L15:L16)</f>
        <v>0</v>
      </c>
    </row>
    <row r="18" spans="1:12" ht="15.75" thickBot="1">
      <c r="A18" s="9"/>
      <c r="B18" s="12"/>
      <c r="C18" s="10"/>
      <c r="D18" s="27"/>
      <c r="E18" s="10"/>
      <c r="F18" s="28"/>
      <c r="G18" s="11"/>
      <c r="H18" s="13"/>
      <c r="I18" s="14"/>
      <c r="J18" s="29"/>
      <c r="K18" s="29"/>
      <c r="L18" s="29"/>
    </row>
    <row r="19" spans="1:12" ht="75.75" thickBot="1">
      <c r="A19" s="19" t="s">
        <v>10</v>
      </c>
      <c r="B19" s="20" t="s">
        <v>0</v>
      </c>
      <c r="C19" s="20" t="s">
        <v>1</v>
      </c>
      <c r="D19" s="21" t="s">
        <v>2</v>
      </c>
      <c r="E19" s="21" t="s">
        <v>3</v>
      </c>
      <c r="F19" s="22" t="s">
        <v>11</v>
      </c>
      <c r="G19" s="30" t="s">
        <v>18</v>
      </c>
      <c r="H19" s="30" t="s">
        <v>22</v>
      </c>
      <c r="I19" s="31" t="s">
        <v>4</v>
      </c>
      <c r="J19" s="31" t="s">
        <v>23</v>
      </c>
      <c r="K19" s="22" t="s">
        <v>5</v>
      </c>
      <c r="L19" s="23" t="s">
        <v>6</v>
      </c>
    </row>
    <row r="20" spans="1:12" ht="15">
      <c r="A20" s="94" t="s">
        <v>19</v>
      </c>
      <c r="B20" s="96" t="s">
        <v>41</v>
      </c>
      <c r="C20" s="104" t="s">
        <v>42</v>
      </c>
      <c r="D20" s="47" t="s">
        <v>43</v>
      </c>
      <c r="E20" s="96" t="s">
        <v>21</v>
      </c>
      <c r="F20" s="99">
        <v>11968000</v>
      </c>
      <c r="G20" s="71">
        <v>344</v>
      </c>
      <c r="H20" s="50"/>
      <c r="I20" s="66"/>
      <c r="J20" s="72">
        <f>H20+(H20*I20)</f>
        <v>0</v>
      </c>
      <c r="K20" s="56">
        <f>H20*G20</f>
        <v>0</v>
      </c>
      <c r="L20" s="58">
        <f>J20*G20</f>
        <v>0</v>
      </c>
    </row>
    <row r="21" spans="1:12" ht="15.75" thickBot="1">
      <c r="A21" s="95"/>
      <c r="B21" s="97"/>
      <c r="C21" s="97"/>
      <c r="D21" s="46" t="s">
        <v>44</v>
      </c>
      <c r="E21" s="97"/>
      <c r="F21" s="100"/>
      <c r="G21" s="70">
        <v>1</v>
      </c>
      <c r="H21" s="51"/>
      <c r="I21" s="42"/>
      <c r="J21" s="52">
        <f>H21+(H21*I21)</f>
        <v>0</v>
      </c>
      <c r="K21" s="41">
        <f>H21*G21</f>
        <v>0</v>
      </c>
      <c r="L21" s="37">
        <f>J21*G21</f>
        <v>0</v>
      </c>
    </row>
    <row r="22" spans="1:12" ht="15.75" thickBot="1">
      <c r="A22" s="101" t="s">
        <v>26</v>
      </c>
      <c r="B22" s="102"/>
      <c r="C22" s="102"/>
      <c r="D22" s="102"/>
      <c r="E22" s="102"/>
      <c r="F22" s="102"/>
      <c r="G22" s="102"/>
      <c r="H22" s="102"/>
      <c r="I22" s="103"/>
      <c r="J22" s="103"/>
      <c r="K22" s="24">
        <f>SUM(K20:K21)</f>
        <v>0</v>
      </c>
      <c r="L22" s="25">
        <f>SUM(L20:L21)</f>
        <v>0</v>
      </c>
    </row>
    <row r="23" spans="1:12" ht="15.75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75.75" thickBot="1">
      <c r="A24" s="19" t="s">
        <v>10</v>
      </c>
      <c r="B24" s="20" t="s">
        <v>0</v>
      </c>
      <c r="C24" s="20" t="s">
        <v>1</v>
      </c>
      <c r="D24" s="21" t="s">
        <v>2</v>
      </c>
      <c r="E24" s="21" t="s">
        <v>3</v>
      </c>
      <c r="F24" s="22" t="s">
        <v>11</v>
      </c>
      <c r="G24" s="30" t="s">
        <v>18</v>
      </c>
      <c r="H24" s="31" t="s">
        <v>22</v>
      </c>
      <c r="I24" s="30" t="s">
        <v>4</v>
      </c>
      <c r="J24" s="30" t="s">
        <v>23</v>
      </c>
      <c r="K24" s="22" t="s">
        <v>5</v>
      </c>
      <c r="L24" s="23" t="s">
        <v>6</v>
      </c>
    </row>
    <row r="25" spans="1:12" ht="21" customHeight="1" thickBot="1">
      <c r="A25" s="59" t="s">
        <v>20</v>
      </c>
      <c r="B25" s="60" t="s">
        <v>46</v>
      </c>
      <c r="C25" s="60" t="s">
        <v>47</v>
      </c>
      <c r="D25" s="34" t="s">
        <v>48</v>
      </c>
      <c r="E25" s="60" t="s">
        <v>21</v>
      </c>
      <c r="F25" s="61">
        <v>9026000</v>
      </c>
      <c r="G25" s="35">
        <v>60</v>
      </c>
      <c r="H25" s="38"/>
      <c r="I25" s="42"/>
      <c r="J25" s="52">
        <f>H25+(H25*I25)</f>
        <v>0</v>
      </c>
      <c r="K25" s="65">
        <f>H25*G25</f>
        <v>0</v>
      </c>
      <c r="L25" s="79">
        <f>J25*G25</f>
        <v>0</v>
      </c>
    </row>
    <row r="26" spans="1:12" ht="15.75" thickBot="1">
      <c r="A26" s="101" t="s">
        <v>27</v>
      </c>
      <c r="B26" s="102"/>
      <c r="C26" s="102"/>
      <c r="D26" s="102"/>
      <c r="E26" s="102"/>
      <c r="F26" s="102"/>
      <c r="G26" s="102"/>
      <c r="H26" s="102"/>
      <c r="I26" s="103"/>
      <c r="J26" s="103"/>
      <c r="K26" s="24">
        <f>SUM(K25:K25)</f>
        <v>0</v>
      </c>
      <c r="L26" s="54">
        <f>SUM(L25:L25)</f>
        <v>0</v>
      </c>
    </row>
    <row r="27" spans="1:12" ht="15.75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75.75" thickBot="1">
      <c r="A28" s="19" t="s">
        <v>10</v>
      </c>
      <c r="B28" s="20" t="s">
        <v>0</v>
      </c>
      <c r="C28" s="20" t="s">
        <v>1</v>
      </c>
      <c r="D28" s="21" t="s">
        <v>2</v>
      </c>
      <c r="E28" s="21" t="s">
        <v>3</v>
      </c>
      <c r="F28" s="22" t="s">
        <v>11</v>
      </c>
      <c r="G28" s="30" t="s">
        <v>18</v>
      </c>
      <c r="H28" s="31" t="s">
        <v>22</v>
      </c>
      <c r="I28" s="30" t="s">
        <v>4</v>
      </c>
      <c r="J28" s="30" t="s">
        <v>23</v>
      </c>
      <c r="K28" s="22" t="s">
        <v>5</v>
      </c>
      <c r="L28" s="23" t="s">
        <v>6</v>
      </c>
    </row>
    <row r="29" spans="1:12" ht="29.25" thickBot="1">
      <c r="A29" s="59" t="s">
        <v>28</v>
      </c>
      <c r="B29" s="60" t="s">
        <v>49</v>
      </c>
      <c r="C29" s="60" t="s">
        <v>50</v>
      </c>
      <c r="D29" s="34" t="s">
        <v>51</v>
      </c>
      <c r="E29" s="60" t="s">
        <v>21</v>
      </c>
      <c r="F29" s="61">
        <v>158935000</v>
      </c>
      <c r="G29" s="55">
        <v>4520</v>
      </c>
      <c r="H29" s="63"/>
      <c r="I29" s="42"/>
      <c r="J29" s="52">
        <f>H29+(H29*I29)</f>
        <v>0</v>
      </c>
      <c r="K29" s="65">
        <f>H29*G29</f>
        <v>0</v>
      </c>
      <c r="L29" s="79">
        <f>J29*G29</f>
        <v>0</v>
      </c>
    </row>
    <row r="30" spans="1:12" ht="15.75" thickBot="1">
      <c r="A30" s="101" t="s">
        <v>30</v>
      </c>
      <c r="B30" s="102"/>
      <c r="C30" s="102"/>
      <c r="D30" s="102"/>
      <c r="E30" s="102"/>
      <c r="F30" s="102"/>
      <c r="G30" s="102"/>
      <c r="H30" s="102"/>
      <c r="I30" s="103"/>
      <c r="J30" s="103"/>
      <c r="K30" s="24">
        <f>SUM(K29:K29)</f>
        <v>0</v>
      </c>
      <c r="L30" s="54">
        <f>SUM(L29:L29)</f>
        <v>0</v>
      </c>
    </row>
    <row r="31" spans="1:12" ht="15.75" thickBo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46.5" customHeight="1" thickBot="1">
      <c r="A32" s="19" t="s">
        <v>10</v>
      </c>
      <c r="B32" s="20" t="s">
        <v>0</v>
      </c>
      <c r="C32" s="20" t="s">
        <v>1</v>
      </c>
      <c r="D32" s="21" t="s">
        <v>2</v>
      </c>
      <c r="E32" s="21" t="s">
        <v>3</v>
      </c>
      <c r="F32" s="22" t="s">
        <v>11</v>
      </c>
      <c r="G32" s="30" t="s">
        <v>18</v>
      </c>
      <c r="H32" s="30" t="s">
        <v>22</v>
      </c>
      <c r="I32" s="31" t="s">
        <v>4</v>
      </c>
      <c r="J32" s="31" t="s">
        <v>23</v>
      </c>
      <c r="K32" s="22" t="s">
        <v>5</v>
      </c>
      <c r="L32" s="23" t="s">
        <v>6</v>
      </c>
    </row>
    <row r="33" spans="1:12" ht="14.25" customHeight="1">
      <c r="A33" s="94" t="s">
        <v>29</v>
      </c>
      <c r="B33" s="96" t="s">
        <v>53</v>
      </c>
      <c r="C33" s="96" t="s">
        <v>54</v>
      </c>
      <c r="D33" s="34" t="s">
        <v>55</v>
      </c>
      <c r="E33" s="96" t="s">
        <v>21</v>
      </c>
      <c r="F33" s="99">
        <v>22700000</v>
      </c>
      <c r="G33" s="35">
        <v>132</v>
      </c>
      <c r="H33" s="75"/>
      <c r="I33" s="39"/>
      <c r="J33" s="72">
        <f>H33+(H33*I33)</f>
        <v>0</v>
      </c>
      <c r="K33" s="32">
        <f>H33*G33</f>
        <v>0</v>
      </c>
      <c r="L33" s="33">
        <f>J33*G33</f>
        <v>0</v>
      </c>
    </row>
    <row r="34" spans="1:12" ht="15">
      <c r="A34" s="95"/>
      <c r="B34" s="97"/>
      <c r="C34" s="97"/>
      <c r="D34" s="46" t="s">
        <v>56</v>
      </c>
      <c r="E34" s="97"/>
      <c r="F34" s="100"/>
      <c r="G34" s="70">
        <v>124</v>
      </c>
      <c r="H34" s="68"/>
      <c r="I34" s="40"/>
      <c r="J34" s="44">
        <f>H34+(H34*I34)</f>
        <v>0</v>
      </c>
      <c r="K34" s="41">
        <f>H34*G34</f>
        <v>0</v>
      </c>
      <c r="L34" s="53">
        <f>J34*G34</f>
        <v>0</v>
      </c>
    </row>
    <row r="35" spans="1:13" ht="15">
      <c r="A35" s="95"/>
      <c r="B35" s="97"/>
      <c r="C35" s="97"/>
      <c r="D35" s="46" t="s">
        <v>57</v>
      </c>
      <c r="E35" s="97"/>
      <c r="F35" s="100"/>
      <c r="G35" s="49">
        <v>36</v>
      </c>
      <c r="H35" s="51"/>
      <c r="I35" s="40"/>
      <c r="J35" s="41">
        <f>H34+(H34*I34)</f>
        <v>0</v>
      </c>
      <c r="K35" s="41">
        <f>H35*G35</f>
        <v>0</v>
      </c>
      <c r="L35" s="53">
        <f>J35*G35</f>
        <v>0</v>
      </c>
      <c r="M35" s="69"/>
    </row>
    <row r="36" spans="1:13" ht="15.75" thickBot="1">
      <c r="A36" s="82"/>
      <c r="B36" s="83"/>
      <c r="C36" s="98"/>
      <c r="D36" s="67" t="s">
        <v>62</v>
      </c>
      <c r="E36" s="98"/>
      <c r="F36" s="106"/>
      <c r="G36" s="107">
        <v>1</v>
      </c>
      <c r="H36" s="84"/>
      <c r="I36" s="43"/>
      <c r="J36" s="57"/>
      <c r="K36" s="57"/>
      <c r="L36" s="85"/>
      <c r="M36" s="69"/>
    </row>
    <row r="37" spans="1:12" ht="15.75" thickBot="1">
      <c r="A37" s="101" t="s">
        <v>31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24">
        <f>SUM(K33:K35)</f>
        <v>0</v>
      </c>
      <c r="L37" s="25">
        <f>SUM(L33:L35)</f>
        <v>0</v>
      </c>
    </row>
    <row r="38" ht="15.75" thickBot="1"/>
    <row r="39" spans="1:12" ht="75.75" thickBot="1">
      <c r="A39" s="19" t="s">
        <v>10</v>
      </c>
      <c r="B39" s="20" t="s">
        <v>0</v>
      </c>
      <c r="C39" s="20" t="s">
        <v>1</v>
      </c>
      <c r="D39" s="21" t="s">
        <v>2</v>
      </c>
      <c r="E39" s="21" t="s">
        <v>3</v>
      </c>
      <c r="F39" s="22" t="s">
        <v>11</v>
      </c>
      <c r="G39" s="30" t="s">
        <v>18</v>
      </c>
      <c r="H39" s="31" t="s">
        <v>22</v>
      </c>
      <c r="I39" s="31" t="s">
        <v>4</v>
      </c>
      <c r="J39" s="30" t="s">
        <v>23</v>
      </c>
      <c r="K39" s="22" t="s">
        <v>5</v>
      </c>
      <c r="L39" s="23" t="s">
        <v>6</v>
      </c>
    </row>
    <row r="40" spans="1:12" ht="15">
      <c r="A40" s="94" t="s">
        <v>45</v>
      </c>
      <c r="B40" s="96" t="s">
        <v>58</v>
      </c>
      <c r="C40" s="96" t="s">
        <v>59</v>
      </c>
      <c r="D40" s="47" t="s">
        <v>60</v>
      </c>
      <c r="E40" s="96" t="s">
        <v>21</v>
      </c>
      <c r="F40" s="99">
        <v>1628000</v>
      </c>
      <c r="G40" s="73">
        <v>60</v>
      </c>
      <c r="H40" s="63"/>
      <c r="I40" s="64"/>
      <c r="J40" s="57">
        <f>H40+(H40*I40)</f>
        <v>0</v>
      </c>
      <c r="K40" s="56">
        <f>H40*G40</f>
        <v>0</v>
      </c>
      <c r="L40" s="77">
        <f>J40*G40</f>
        <v>0</v>
      </c>
    </row>
    <row r="41" spans="1:12" ht="15.75" thickBot="1">
      <c r="A41" s="95"/>
      <c r="B41" s="97"/>
      <c r="C41" s="97"/>
      <c r="D41" s="67" t="s">
        <v>61</v>
      </c>
      <c r="E41" s="97"/>
      <c r="F41" s="100"/>
      <c r="G41" s="48">
        <v>8</v>
      </c>
      <c r="H41" s="36"/>
      <c r="I41" s="40"/>
      <c r="J41" s="37">
        <f>H41+(H41*I41)</f>
        <v>0</v>
      </c>
      <c r="K41" s="78">
        <f>H41*G41</f>
        <v>0</v>
      </c>
      <c r="L41" s="62">
        <f>J41*G41</f>
        <v>0</v>
      </c>
    </row>
    <row r="42" spans="1:12" ht="15.75" thickBot="1">
      <c r="A42" s="101" t="s">
        <v>52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24">
        <f>SUM(K40:K41)</f>
        <v>0</v>
      </c>
      <c r="L42" s="54">
        <f>SUM(L40:L41)</f>
        <v>0</v>
      </c>
    </row>
    <row r="43" ht="15">
      <c r="D43" s="74"/>
    </row>
  </sheetData>
  <mergeCells count="36">
    <mergeCell ref="A42:J42"/>
    <mergeCell ref="A30:J30"/>
    <mergeCell ref="A37:J37"/>
    <mergeCell ref="A40:A41"/>
    <mergeCell ref="B40:B41"/>
    <mergeCell ref="C40:C41"/>
    <mergeCell ref="E40:E41"/>
    <mergeCell ref="F40:F41"/>
    <mergeCell ref="A33:A35"/>
    <mergeCell ref="B33:B35"/>
    <mergeCell ref="E33:E36"/>
    <mergeCell ref="F33:F36"/>
    <mergeCell ref="C33:C36"/>
    <mergeCell ref="A26:J26"/>
    <mergeCell ref="A12:J12"/>
    <mergeCell ref="A20:A21"/>
    <mergeCell ref="B20:B21"/>
    <mergeCell ref="C20:C21"/>
    <mergeCell ref="E20:E21"/>
    <mergeCell ref="F20:F21"/>
    <mergeCell ref="A22:J22"/>
    <mergeCell ref="A17:J17"/>
    <mergeCell ref="A15:A16"/>
    <mergeCell ref="B15:B16"/>
    <mergeCell ref="C15:C16"/>
    <mergeCell ref="F15:F16"/>
    <mergeCell ref="E15:E16"/>
    <mergeCell ref="A1:L1"/>
    <mergeCell ref="A2:L2"/>
    <mergeCell ref="A4:C4"/>
    <mergeCell ref="D4:L4"/>
    <mergeCell ref="A10:A11"/>
    <mergeCell ref="E10:E11"/>
    <mergeCell ref="B10:B11"/>
    <mergeCell ref="C10:C11"/>
    <mergeCell ref="F10:F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2024-04-09T11:55:43Z</dcterms:modified>
  <cp:category/>
  <cp:version/>
  <cp:contentType/>
  <cp:contentStatus/>
</cp:coreProperties>
</file>