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0" windowWidth="28230" windowHeight="12060" activeTab="0"/>
  </bookViews>
  <sheets>
    <sheet name="Ceník" sheetId="1" r:id="rId1"/>
  </sheets>
  <definedNames>
    <definedName name="_xlnm.Print_Area" localSheetId="0">'Ceník'!$A$1:$L$14</definedName>
    <definedName name="_xlnm.Print_Titles" localSheetId="0">'Ceník'!$1:$8</definedName>
  </definedNames>
  <calcPr calcId="191029"/>
</workbook>
</file>

<file path=xl/sharedStrings.xml><?xml version="1.0" encoding="utf-8"?>
<sst xmlns="http://schemas.openxmlformats.org/spreadsheetml/2006/main" count="62" uniqueCount="39">
  <si>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</si>
  <si>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</si>
  <si>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</si>
  <si>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</si>
  <si>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</si>
  <si>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</si>
  <si>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</si>
  <si>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Část 1</t>
  </si>
  <si>
    <t>Část 2</t>
  </si>
  <si>
    <t>Název veřejné zakázky</t>
  </si>
  <si>
    <t>Část veřejné zakázky</t>
  </si>
  <si>
    <t>Předpokládaná hodnota za 48 měsíců bez DPH</t>
  </si>
  <si>
    <t xml:space="preserve">Celkem za 48 měsíců - ČÁST 1 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</si>
  <si>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</si>
  <si>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</si>
  <si>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</si>
  <si>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Příloha k ZD č. 2</t>
  </si>
  <si>
    <t xml:space="preserve">Předpokládaný odběr za 48 měsíců </t>
  </si>
  <si>
    <t>Část 3</t>
  </si>
  <si>
    <t>Cena za balení  bez DPH</t>
  </si>
  <si>
    <t>Cena za balení  vč. DPH</t>
  </si>
  <si>
    <t>Cena za balení bez DPH</t>
  </si>
  <si>
    <t>Cena za balení vč. DPH</t>
  </si>
  <si>
    <t>LÉČIVA PRO NEMCB (072024)</t>
  </si>
  <si>
    <t>1x týdně</t>
  </si>
  <si>
    <t>L01EF03</t>
  </si>
  <si>
    <t>L04AC13</t>
  </si>
  <si>
    <t>N02CD02</t>
  </si>
  <si>
    <t>ABEMACIKLIB</t>
  </si>
  <si>
    <t>IXEKIZUMAB</t>
  </si>
  <si>
    <t>GALKANEZUMAB</t>
  </si>
  <si>
    <t>100MG TBL FLM 28</t>
  </si>
  <si>
    <t>150MG TBL FLM 28</t>
  </si>
  <si>
    <t>50MG TBL FLM 28</t>
  </si>
  <si>
    <t>80MG INJ SOL PEP 2X1ML</t>
  </si>
  <si>
    <t>80MG INJ SOL PEP 3X1ML</t>
  </si>
  <si>
    <t>120MG INJ SOL PEP 1X1ML</t>
  </si>
  <si>
    <t>Celkem za 48 měsíců - ČÁST 2</t>
  </si>
  <si>
    <t xml:space="preserve">Celkem za 48 měsíců - ČÁST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</si>
</sst>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33" borderId="10" applyNumberFormat="0" applyFont="0" applyFill="0" applyBorder="0" applyProtection="0">
      <alignment/>
    </xf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9" fontId="23" fillId="0" borderId="0" applyFont="0" applyFill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1">
    <xf numFmtId="0" fontId="0" fillId="0" borderId="0" xfId="0"/>
    <xf numFmtId="0" fontId="25" fillId="0" borderId="0" xfId="0" applyFont="1"/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3" fontId="25" fillId="0" borderId="0" xfId="0" applyNumberFormat="1" applyFont="1"/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/>
    </xf>
    <xf numFmtId="3" fontId="25" fillId="34" borderId="12" xfId="0" applyNumberFormat="1" applyFont="1" applyFill="1" applyBorder="1" applyAlignment="1">
      <alignment horizontal="center" vertical="center" wrapText="1"/>
    </xf>
    <xf numFmtId="3" fontId="25" fillId="34" borderId="13" xfId="0" applyNumberFormat="1" applyFont="1" applyFill="1" applyBorder="1" applyAlignment="1">
      <alignment horizontal="center" vertical="center" wrapText="1"/>
    </xf>
    <xf numFmtId="164" fontId="25" fillId="26" borderId="12" xfId="0" applyNumberFormat="1" applyFont="1" applyFill="1" applyBorder="1" applyAlignment="1">
      <alignment horizontal="right"/>
    </xf>
    <xf numFmtId="164" fontId="25" fillId="26" borderId="13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34" fillId="0" borderId="14" xfId="0" applyFont="1" applyFill="1" applyBorder="1" applyAlignment="1">
      <alignment horizontal="center" vertical="center" wrapText="1"/>
    </xf>
    <xf numFmtId="164" fontId="25" fillId="30" borderId="14" xfId="0" applyNumberFormat="1" applyFont="1" applyFill="1" applyBorder="1" applyAlignment="1">
      <alignment horizontal="center" vertical="center"/>
    </xf>
    <xf numFmtId="3" fontId="35" fillId="34" borderId="12" xfId="0" applyNumberFormat="1" applyFont="1" applyFill="1" applyBorder="1" applyAlignment="1">
      <alignment horizontal="center" vertical="center" wrapText="1"/>
    </xf>
    <xf numFmtId="3" fontId="35" fillId="34" borderId="15" xfId="0" applyNumberFormat="1" applyFont="1" applyFill="1" applyBorder="1" applyAlignment="1">
      <alignment horizontal="center" vertical="center" wrapText="1"/>
    </xf>
    <xf numFmtId="164" fontId="34" fillId="0" borderId="15" xfId="0" applyNumberFormat="1" applyFont="1" applyBorder="1" applyAlignment="1">
      <alignment horizontal="center" vertical="center"/>
    </xf>
    <xf numFmtId="164" fontId="34" fillId="0" borderId="16" xfId="0" applyNumberFormat="1" applyFont="1" applyBorder="1" applyAlignment="1">
      <alignment horizontal="center" vertical="center"/>
    </xf>
    <xf numFmtId="3" fontId="34" fillId="0" borderId="15" xfId="0" applyNumberFormat="1" applyFont="1" applyBorder="1" applyAlignment="1">
      <alignment horizontal="center" vertical="center"/>
    </xf>
    <xf numFmtId="164" fontId="34" fillId="0" borderId="17" xfId="0" applyNumberFormat="1" applyFont="1" applyBorder="1" applyAlignment="1">
      <alignment horizontal="center" vertical="center"/>
    </xf>
    <xf numFmtId="164" fontId="25" fillId="30" borderId="15" xfId="0" applyNumberFormat="1" applyFont="1" applyFill="1" applyBorder="1" applyAlignment="1">
      <alignment horizontal="center" vertical="center"/>
    </xf>
    <xf numFmtId="164" fontId="34" fillId="0" borderId="18" xfId="0" applyNumberFormat="1" applyFont="1" applyBorder="1" applyAlignment="1">
      <alignment horizontal="center" vertical="center"/>
    </xf>
    <xf numFmtId="9" fontId="25" fillId="30" borderId="19" xfId="0" applyNumberFormat="1" applyFont="1" applyFill="1" applyBorder="1" applyAlignment="1">
      <alignment horizontal="center" vertical="center"/>
    </xf>
    <xf numFmtId="164" fontId="34" fillId="0" borderId="19" xfId="0" applyNumberFormat="1" applyFont="1" applyBorder="1" applyAlignment="1">
      <alignment horizontal="center" vertical="center"/>
    </xf>
    <xf numFmtId="9" fontId="25" fillId="30" borderId="20" xfId="0" applyNumberFormat="1" applyFont="1" applyFill="1" applyBorder="1" applyAlignment="1">
      <alignment horizontal="center" vertical="center"/>
    </xf>
    <xf numFmtId="9" fontId="25" fillId="30" borderId="18" xfId="0" applyNumberFormat="1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center" vertical="center"/>
    </xf>
    <xf numFmtId="3" fontId="34" fillId="0" borderId="19" xfId="0" applyNumberFormat="1" applyFont="1" applyBorder="1" applyAlignment="1">
      <alignment horizontal="center" vertical="center"/>
    </xf>
    <xf numFmtId="164" fontId="25" fillId="30" borderId="19" xfId="0" applyNumberFormat="1" applyFont="1" applyFill="1" applyBorder="1" applyAlignment="1">
      <alignment horizontal="center" vertical="center"/>
    </xf>
    <xf numFmtId="164" fontId="34" fillId="0" borderId="20" xfId="0" applyNumberFormat="1" applyFont="1" applyBorder="1" applyAlignment="1">
      <alignment horizontal="center" vertical="center"/>
    </xf>
    <xf numFmtId="164" fontId="34" fillId="0" borderId="21" xfId="0" applyNumberFormat="1" applyFont="1" applyBorder="1" applyAlignment="1">
      <alignment horizontal="center" vertical="center"/>
    </xf>
    <xf numFmtId="164" fontId="34" fillId="0" borderId="22" xfId="0" applyNumberFormat="1" applyFont="1" applyBorder="1" applyAlignment="1">
      <alignment horizontal="center" vertical="center"/>
    </xf>
    <xf numFmtId="164" fontId="25" fillId="26" borderId="23" xfId="0" applyNumberFormat="1" applyFont="1" applyFill="1" applyBorder="1" applyAlignment="1">
      <alignment horizontal="right"/>
    </xf>
    <xf numFmtId="164" fontId="34" fillId="0" borderId="16" xfId="0" applyNumberFormat="1" applyFont="1" applyBorder="1" applyAlignment="1">
      <alignment vertical="center"/>
    </xf>
    <xf numFmtId="164" fontId="34" fillId="0" borderId="20" xfId="0" applyNumberFormat="1" applyFont="1" applyBorder="1" applyAlignment="1">
      <alignment vertical="center"/>
    </xf>
    <xf numFmtId="0" fontId="25" fillId="0" borderId="24" xfId="0" applyFont="1" applyBorder="1"/>
    <xf numFmtId="164" fontId="34" fillId="0" borderId="25" xfId="0" applyNumberFormat="1" applyFont="1" applyBorder="1" applyAlignment="1">
      <alignment vertical="center"/>
    </xf>
    <xf numFmtId="0" fontId="25" fillId="0" borderId="0" xfId="0" applyFont="1" applyBorder="1"/>
    <xf numFmtId="164" fontId="25" fillId="30" borderId="26" xfId="0" applyNumberFormat="1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9" fontId="25" fillId="30" borderId="0" xfId="0" applyNumberFormat="1" applyFont="1" applyFill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3" fontId="34" fillId="0" borderId="29" xfId="0" applyNumberFormat="1" applyFont="1" applyBorder="1" applyAlignment="1">
      <alignment horizontal="center" vertical="center"/>
    </xf>
    <xf numFmtId="164" fontId="25" fillId="30" borderId="30" xfId="0" applyNumberFormat="1" applyFont="1" applyFill="1" applyBorder="1" applyAlignment="1">
      <alignment horizontal="center" vertical="center"/>
    </xf>
    <xf numFmtId="9" fontId="25" fillId="30" borderId="30" xfId="0" applyNumberFormat="1" applyFont="1" applyFill="1" applyBorder="1" applyAlignment="1">
      <alignment horizontal="center" vertical="center"/>
    </xf>
    <xf numFmtId="164" fontId="34" fillId="0" borderId="31" xfId="0" applyNumberFormat="1" applyFont="1" applyBorder="1" applyAlignment="1">
      <alignment vertical="center"/>
    </xf>
    <xf numFmtId="164" fontId="34" fillId="0" borderId="26" xfId="0" applyNumberFormat="1" applyFont="1" applyBorder="1" applyAlignment="1">
      <alignment vertical="center"/>
    </xf>
    <xf numFmtId="164" fontId="34" fillId="0" borderId="30" xfId="0" applyNumberFormat="1" applyFont="1" applyBorder="1" applyAlignment="1">
      <alignment vertical="center"/>
    </xf>
    <xf numFmtId="49" fontId="36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9" fontId="25" fillId="30" borderId="15" xfId="0" applyNumberFormat="1" applyFont="1" applyFill="1" applyBorder="1" applyAlignment="1">
      <alignment horizontal="center" vertical="center"/>
    </xf>
    <xf numFmtId="9" fontId="25" fillId="30" borderId="14" xfId="0" applyNumberFormat="1" applyFont="1" applyFill="1" applyBorder="1" applyAlignment="1">
      <alignment horizontal="center" vertical="center"/>
    </xf>
    <xf numFmtId="164" fontId="34" fillId="0" borderId="18" xfId="0" applyNumberFormat="1" applyFont="1" applyBorder="1" applyAlignment="1">
      <alignment horizontal="center" vertical="center"/>
    </xf>
    <xf numFmtId="164" fontId="34" fillId="0" borderId="14" xfId="0" applyNumberFormat="1" applyFont="1" applyBorder="1" applyAlignment="1">
      <alignment horizontal="center" vertical="center"/>
    </xf>
    <xf numFmtId="0" fontId="33" fillId="26" borderId="11" xfId="0" applyFont="1" applyFill="1" applyBorder="1" applyAlignment="1">
      <alignment horizontal="right"/>
    </xf>
    <xf numFmtId="0" fontId="33" fillId="26" borderId="12" xfId="0" applyFont="1" applyFill="1" applyBorder="1" applyAlignment="1">
      <alignment horizontal="right"/>
    </xf>
    <xf numFmtId="0" fontId="33" fillId="26" borderId="14" xfId="0" applyFont="1" applyFill="1" applyBorder="1" applyAlignment="1">
      <alignment horizontal="right"/>
    </xf>
    <xf numFmtId="0" fontId="32" fillId="0" borderId="0" xfId="0" applyFont="1" applyFill="1" applyAlignment="1">
      <alignment horizontal="right" vertical="center"/>
    </xf>
    <xf numFmtId="0" fontId="29" fillId="35" borderId="32" xfId="0" applyFont="1" applyFill="1" applyBorder="1" applyAlignment="1">
      <alignment horizontal="center" vertical="center"/>
    </xf>
    <xf numFmtId="0" fontId="29" fillId="35" borderId="33" xfId="0" applyFont="1" applyFill="1" applyBorder="1" applyAlignment="1">
      <alignment horizontal="center" vertical="center"/>
    </xf>
    <xf numFmtId="0" fontId="29" fillId="35" borderId="34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5" fillId="26" borderId="35" xfId="0" applyFont="1" applyFill="1" applyBorder="1" applyAlignment="1">
      <alignment horizontal="center" vertical="center"/>
    </xf>
    <xf numFmtId="0" fontId="25" fillId="26" borderId="36" xfId="0" applyFont="1" applyFill="1" applyBorder="1" applyAlignment="1">
      <alignment horizontal="center" vertical="center"/>
    </xf>
    <xf numFmtId="0" fontId="25" fillId="26" borderId="37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/>
    </xf>
    <xf numFmtId="4" fontId="25" fillId="0" borderId="18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164" fontId="34" fillId="0" borderId="15" xfId="0" applyNumberFormat="1" applyFont="1" applyBorder="1" applyAlignment="1">
      <alignment horizontal="center" vertical="center"/>
    </xf>
    <xf numFmtId="164" fontId="34" fillId="0" borderId="16" xfId="0" applyNumberFormat="1" applyFont="1" applyBorder="1" applyAlignment="1">
      <alignment horizontal="center" vertical="center"/>
    </xf>
    <xf numFmtId="164" fontId="34" fillId="0" borderId="23" xfId="0" applyNumberFormat="1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3" fontId="34" fillId="0" borderId="15" xfId="0" applyNumberFormat="1" applyFont="1" applyBorder="1" applyAlignment="1">
      <alignment horizontal="center" vertical="center"/>
    </xf>
    <xf numFmtId="3" fontId="34" fillId="0" borderId="14" xfId="0" applyNumberFormat="1" applyFont="1" applyBorder="1" applyAlignment="1">
      <alignment horizontal="center" vertical="center"/>
    </xf>
    <xf numFmtId="164" fontId="25" fillId="30" borderId="15" xfId="0" applyNumberFormat="1" applyFont="1" applyFill="1" applyBorder="1" applyAlignment="1">
      <alignment horizontal="center" vertical="center"/>
    </xf>
    <xf numFmtId="164" fontId="25" fillId="30" borderId="14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686550" y="337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447675"/>
    <xdr:sp macro="" textlink="">
      <xdr:nvSpPr>
        <xdr:cNvPr id="12" name="TextovéPole 11"/>
        <xdr:cNvSpPr txBox="1"/>
      </xdr:nvSpPr>
      <xdr:spPr>
        <a:xfrm>
          <a:off x="6686550" y="2409825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86550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86550" y="337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86550" y="337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86550" y="337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86550" y="337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86550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86550" y="337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86550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86550" y="337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86550" y="337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86550" y="405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86550" y="405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86550" y="405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86550" y="405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86550" y="405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304800"/>
    <xdr:sp macro="" textlink="">
      <xdr:nvSpPr>
        <xdr:cNvPr id="32" name="TextovéPole 31"/>
        <xdr:cNvSpPr txBox="1"/>
      </xdr:nvSpPr>
      <xdr:spPr>
        <a:xfrm>
          <a:off x="6686550" y="449580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6865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6865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6865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6865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6865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6865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6865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686550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6865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6865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686550" y="605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686550" y="605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686550" y="605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686550" y="605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686550" y="605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447675"/>
    <xdr:sp macro="" textlink="">
      <xdr:nvSpPr>
        <xdr:cNvPr id="352" name="TextovéPole 351"/>
        <xdr:cNvSpPr txBox="1"/>
      </xdr:nvSpPr>
      <xdr:spPr>
        <a:xfrm>
          <a:off x="6686550" y="645795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6865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6865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6865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6865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6865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6865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6865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6865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6865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6865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6865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6865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6865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6865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6865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6865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6865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6865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6865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6865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6865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6865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6865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6865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6865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6865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showGridLines="0" tabSelected="1" workbookViewId="0" topLeftCell="A4">
      <selection activeCell="H22" sqref="H22:I23"/>
    </sheetView>
  </sheetViews>
  <sheetFormatPr defaultColWidth="8.8515625" defaultRowHeight="15"/>
  <cols>
    <col min="1" max="1" width="9.57421875" style="1" customWidth="1"/>
    <col min="2" max="2" width="10.140625" style="1" bestFit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69" t="s">
        <v>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3" customHeight="1" thickBot="1">
      <c r="A2" s="70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2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54" customHeight="1" thickBot="1">
      <c r="A4" s="73" t="s">
        <v>9</v>
      </c>
      <c r="B4" s="74"/>
      <c r="C4" s="74"/>
      <c r="D4" s="74" t="s">
        <v>23</v>
      </c>
      <c r="E4" s="75"/>
      <c r="F4" s="75"/>
      <c r="G4" s="75"/>
      <c r="H4" s="75"/>
      <c r="I4" s="75"/>
      <c r="J4" s="75"/>
      <c r="K4" s="75"/>
      <c r="L4" s="76"/>
    </row>
    <row r="5" spans="1:12" ht="18">
      <c r="A5" s="10"/>
      <c r="B5" s="10"/>
      <c r="C5" s="10"/>
      <c r="D5" s="10"/>
      <c r="E5" s="11"/>
      <c r="F5" s="11"/>
      <c r="G5" s="11"/>
      <c r="H5" s="11"/>
      <c r="I5" s="11"/>
      <c r="J5" s="11"/>
      <c r="K5" s="11"/>
      <c r="L5" s="11"/>
    </row>
    <row r="6" spans="1:8" ht="17.1" customHeight="1">
      <c r="A6" s="60" t="s">
        <v>13</v>
      </c>
      <c r="B6" s="3"/>
      <c r="C6" s="4"/>
      <c r="D6" s="3"/>
      <c r="E6" s="3"/>
      <c r="F6" s="3"/>
      <c r="G6" s="3"/>
      <c r="H6" s="3"/>
    </row>
    <row r="7" spans="1:8" ht="17.1" customHeight="1">
      <c r="A7" s="61" t="s">
        <v>14</v>
      </c>
      <c r="B7" s="3"/>
      <c r="C7" s="4"/>
      <c r="D7" s="3"/>
      <c r="E7" s="3"/>
      <c r="F7" s="3"/>
      <c r="G7" s="3"/>
      <c r="H7" s="3"/>
    </row>
    <row r="8" spans="1:8" ht="12.75" customHeight="1" thickBot="1">
      <c r="A8" s="12"/>
      <c r="B8" s="3"/>
      <c r="C8" s="4"/>
      <c r="D8" s="3"/>
      <c r="E8" s="3"/>
      <c r="F8" s="3"/>
      <c r="G8" s="3"/>
      <c r="H8" s="3"/>
    </row>
    <row r="9" spans="1:12" s="5" customFormat="1" ht="75.75" thickBot="1">
      <c r="A9" s="13" t="s">
        <v>10</v>
      </c>
      <c r="B9" s="14" t="s">
        <v>0</v>
      </c>
      <c r="C9" s="14" t="s">
        <v>1</v>
      </c>
      <c r="D9" s="35" t="s">
        <v>2</v>
      </c>
      <c r="E9" s="15" t="s">
        <v>3</v>
      </c>
      <c r="F9" s="16" t="s">
        <v>11</v>
      </c>
      <c r="G9" s="23" t="s">
        <v>17</v>
      </c>
      <c r="H9" s="24" t="s">
        <v>19</v>
      </c>
      <c r="I9" s="23" t="s">
        <v>4</v>
      </c>
      <c r="J9" s="23" t="s">
        <v>20</v>
      </c>
      <c r="K9" s="16" t="s">
        <v>5</v>
      </c>
      <c r="L9" s="17" t="s">
        <v>6</v>
      </c>
    </row>
    <row r="10" spans="1:15" ht="18" customHeight="1">
      <c r="A10" s="77" t="s">
        <v>7</v>
      </c>
      <c r="B10" s="80" t="s">
        <v>25</v>
      </c>
      <c r="C10" s="80" t="s">
        <v>28</v>
      </c>
      <c r="D10" s="50" t="s">
        <v>31</v>
      </c>
      <c r="E10" s="80" t="s">
        <v>24</v>
      </c>
      <c r="F10" s="83">
        <v>35867000</v>
      </c>
      <c r="G10" s="27">
        <v>780</v>
      </c>
      <c r="H10" s="29"/>
      <c r="I10" s="34"/>
      <c r="J10" s="28">
        <f>H10+(H10*I10)</f>
        <v>0</v>
      </c>
      <c r="K10" s="25">
        <f>H10*G10</f>
        <v>0</v>
      </c>
      <c r="L10" s="26">
        <f>J10*G10</f>
        <v>0</v>
      </c>
      <c r="O10" s="7"/>
    </row>
    <row r="11" spans="1:15" ht="18" customHeight="1">
      <c r="A11" s="78"/>
      <c r="B11" s="81"/>
      <c r="C11" s="81"/>
      <c r="D11" s="36" t="s">
        <v>32</v>
      </c>
      <c r="E11" s="81"/>
      <c r="F11" s="84"/>
      <c r="G11" s="38">
        <v>1932</v>
      </c>
      <c r="H11" s="39"/>
      <c r="I11" s="31"/>
      <c r="J11" s="32">
        <f>H11+(H11*I11)</f>
        <v>0</v>
      </c>
      <c r="K11" s="32">
        <f>H11*G11</f>
        <v>0</v>
      </c>
      <c r="L11" s="41">
        <f>J11*G11</f>
        <v>0</v>
      </c>
      <c r="O11" s="7"/>
    </row>
    <row r="12" spans="1:15" ht="18" customHeight="1" thickBot="1">
      <c r="A12" s="79"/>
      <c r="B12" s="82"/>
      <c r="C12" s="82"/>
      <c r="D12" s="21" t="s">
        <v>33</v>
      </c>
      <c r="E12" s="82"/>
      <c r="F12" s="85"/>
      <c r="G12" s="37">
        <v>1</v>
      </c>
      <c r="H12" s="22"/>
      <c r="I12" s="33"/>
      <c r="J12" s="40">
        <f>H12+(H12*I12)</f>
        <v>0</v>
      </c>
      <c r="K12" s="30">
        <f>H12*G12</f>
        <v>0</v>
      </c>
      <c r="L12" s="42">
        <f>J12*G12</f>
        <v>0</v>
      </c>
      <c r="O12" s="7"/>
    </row>
    <row r="13" spans="1:12" s="9" customFormat="1" ht="20.1" customHeight="1" thickBot="1">
      <c r="A13" s="66" t="s">
        <v>12</v>
      </c>
      <c r="B13" s="68"/>
      <c r="C13" s="67"/>
      <c r="D13" s="67"/>
      <c r="E13" s="67"/>
      <c r="F13" s="67"/>
      <c r="G13" s="67"/>
      <c r="H13" s="67"/>
      <c r="I13" s="68"/>
      <c r="J13" s="68"/>
      <c r="K13" s="18">
        <f>SUM(K10:K12)</f>
        <v>0</v>
      </c>
      <c r="L13" s="19">
        <f>SUM(L10:L12)</f>
        <v>0</v>
      </c>
    </row>
    <row r="14" spans="1:12" ht="15">
      <c r="A14" s="2"/>
      <c r="K14" s="20"/>
      <c r="L14" s="20"/>
    </row>
    <row r="15" spans="1:12" ht="15.75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75.75" thickBot="1">
      <c r="A16" s="13" t="s">
        <v>10</v>
      </c>
      <c r="B16" s="14" t="s">
        <v>0</v>
      </c>
      <c r="C16" s="14" t="s">
        <v>1</v>
      </c>
      <c r="D16" s="15" t="s">
        <v>2</v>
      </c>
      <c r="E16" s="15" t="s">
        <v>3</v>
      </c>
      <c r="F16" s="16" t="s">
        <v>11</v>
      </c>
      <c r="G16" s="23" t="s">
        <v>17</v>
      </c>
      <c r="H16" s="24" t="s">
        <v>19</v>
      </c>
      <c r="I16" s="23" t="s">
        <v>4</v>
      </c>
      <c r="J16" s="23" t="s">
        <v>20</v>
      </c>
      <c r="K16" s="16" t="s">
        <v>5</v>
      </c>
      <c r="L16" s="17" t="s">
        <v>6</v>
      </c>
    </row>
    <row r="17" spans="1:12" ht="15.75" thickBot="1">
      <c r="A17" s="77" t="s">
        <v>8</v>
      </c>
      <c r="B17" s="80" t="s">
        <v>26</v>
      </c>
      <c r="C17" s="91" t="s">
        <v>29</v>
      </c>
      <c r="D17" s="51" t="s">
        <v>34</v>
      </c>
      <c r="E17" s="89" t="s">
        <v>24</v>
      </c>
      <c r="F17" s="83">
        <v>11065000</v>
      </c>
      <c r="G17" s="54">
        <v>280</v>
      </c>
      <c r="H17" s="49"/>
      <c r="I17" s="52"/>
      <c r="J17" s="57">
        <f>H17+(H17*I17)</f>
        <v>0</v>
      </c>
      <c r="K17" s="58">
        <f>H17*G17</f>
        <v>0</v>
      </c>
      <c r="L17" s="44">
        <f>J17*G17</f>
        <v>0</v>
      </c>
    </row>
    <row r="18" spans="1:13" ht="15.75" thickBot="1">
      <c r="A18" s="79"/>
      <c r="B18" s="82"/>
      <c r="C18" s="92"/>
      <c r="D18" s="51" t="s">
        <v>35</v>
      </c>
      <c r="E18" s="90"/>
      <c r="F18" s="85"/>
      <c r="G18" s="53">
        <v>1</v>
      </c>
      <c r="H18" s="55"/>
      <c r="I18" s="56"/>
      <c r="J18" s="59">
        <f>H18+(H18*I18)</f>
        <v>0</v>
      </c>
      <c r="K18" s="45">
        <f>H18*G18</f>
        <v>0</v>
      </c>
      <c r="L18" s="47">
        <f>J18*G18</f>
        <v>0</v>
      </c>
      <c r="M18" s="46"/>
    </row>
    <row r="19" spans="1:12" ht="15.75" thickBot="1">
      <c r="A19" s="66" t="s">
        <v>37</v>
      </c>
      <c r="B19" s="67"/>
      <c r="C19" s="67"/>
      <c r="D19" s="67"/>
      <c r="E19" s="67"/>
      <c r="F19" s="67"/>
      <c r="G19" s="67"/>
      <c r="H19" s="67"/>
      <c r="I19" s="68"/>
      <c r="J19" s="68"/>
      <c r="K19" s="18">
        <f>SUM(K17:K18)</f>
        <v>0</v>
      </c>
      <c r="L19" s="43">
        <f>SUM(L17:L18)</f>
        <v>0</v>
      </c>
    </row>
    <row r="20" spans="1:12" ht="15.75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75.75" thickBot="1">
      <c r="A21" s="13" t="s">
        <v>10</v>
      </c>
      <c r="B21" s="14"/>
      <c r="C21" s="14" t="s">
        <v>1</v>
      </c>
      <c r="D21" s="15" t="s">
        <v>2</v>
      </c>
      <c r="E21" s="15" t="s">
        <v>3</v>
      </c>
      <c r="F21" s="16" t="s">
        <v>11</v>
      </c>
      <c r="G21" s="23" t="s">
        <v>17</v>
      </c>
      <c r="H21" s="23" t="s">
        <v>21</v>
      </c>
      <c r="I21" s="23" t="s">
        <v>4</v>
      </c>
      <c r="J21" s="23" t="s">
        <v>22</v>
      </c>
      <c r="K21" s="16" t="s">
        <v>5</v>
      </c>
      <c r="L21" s="17" t="s">
        <v>6</v>
      </c>
    </row>
    <row r="22" spans="1:12" ht="15">
      <c r="A22" s="77" t="s">
        <v>18</v>
      </c>
      <c r="B22" s="80" t="s">
        <v>27</v>
      </c>
      <c r="C22" s="80" t="s">
        <v>30</v>
      </c>
      <c r="D22" s="93" t="s">
        <v>36</v>
      </c>
      <c r="E22" s="80" t="s">
        <v>24</v>
      </c>
      <c r="F22" s="95">
        <v>3914000</v>
      </c>
      <c r="G22" s="97">
        <v>492</v>
      </c>
      <c r="H22" s="99"/>
      <c r="I22" s="62"/>
      <c r="J22" s="64">
        <f>H22+(H22*I22)</f>
        <v>0</v>
      </c>
      <c r="K22" s="86">
        <f>H22*G22</f>
        <v>0</v>
      </c>
      <c r="L22" s="87">
        <f>J22*G22</f>
        <v>0</v>
      </c>
    </row>
    <row r="23" spans="1:13" ht="15.75" thickBot="1">
      <c r="A23" s="79"/>
      <c r="B23" s="82"/>
      <c r="C23" s="82"/>
      <c r="D23" s="94"/>
      <c r="E23" s="82"/>
      <c r="F23" s="96"/>
      <c r="G23" s="98"/>
      <c r="H23" s="100"/>
      <c r="I23" s="63"/>
      <c r="J23" s="65"/>
      <c r="K23" s="65"/>
      <c r="L23" s="88"/>
      <c r="M23" s="46"/>
    </row>
    <row r="24" spans="1:12" ht="15.75" thickBot="1">
      <c r="A24" s="66" t="s">
        <v>38</v>
      </c>
      <c r="B24" s="67"/>
      <c r="C24" s="67"/>
      <c r="D24" s="67"/>
      <c r="E24" s="67"/>
      <c r="F24" s="67"/>
      <c r="G24" s="67"/>
      <c r="H24" s="67"/>
      <c r="I24" s="67"/>
      <c r="J24" s="67"/>
      <c r="K24" s="18">
        <f>SUM(K22)</f>
        <v>0</v>
      </c>
      <c r="L24" s="19">
        <f>SUM(L22)</f>
        <v>0</v>
      </c>
    </row>
    <row r="25" ht="15">
      <c r="D25" s="48"/>
    </row>
  </sheetData>
  <mergeCells count="29">
    <mergeCell ref="A24:J24"/>
    <mergeCell ref="A17:A18"/>
    <mergeCell ref="E17:E18"/>
    <mergeCell ref="F17:F18"/>
    <mergeCell ref="B17:B18"/>
    <mergeCell ref="C17:C18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19:J19"/>
    <mergeCell ref="A13:J13"/>
    <mergeCell ref="A1:L1"/>
    <mergeCell ref="A2:L2"/>
    <mergeCell ref="A4:C4"/>
    <mergeCell ref="D4:L4"/>
    <mergeCell ref="A10:A12"/>
    <mergeCell ref="E10:E12"/>
    <mergeCell ref="B10:B12"/>
    <mergeCell ref="C10:C12"/>
    <mergeCell ref="F10:F12"/>
    <mergeCell ref="K22:K23"/>
    <mergeCell ref="L22:L23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Hana Beznosková</cp:lastModifiedBy>
  <cp:lastPrinted>2023-12-06T10:22:23Z</cp:lastPrinted>
  <dcterms:created xsi:type="dcterms:W3CDTF">2018-10-10T08:23:47Z</dcterms:created>
  <dcterms:modified xsi:type="dcterms:W3CDTF">2024-04-04T08:17:09Z</dcterms:modified>
  <cp:category/>
  <cp:version/>
  <cp:contentType/>
  <cp:contentStatus/>
</cp:coreProperties>
</file>