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1 NEMCB\2024\Léčiva pro NEMCB (032024)\02 ZD po revizi OP_KV\"/>
    </mc:Choice>
  </mc:AlternateContent>
  <xr:revisionPtr revIDLastSave="0" documentId="13_ncr:1_{DEEEBE5F-4C0C-43A5-B37A-FA2AD33891DA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Ceník!$A$1:$L$18</definedName>
  </definedNames>
  <calcPr calcId="191029"/>
</workbook>
</file>

<file path=xl/calcChain.xml><?xml version="1.0" encoding="utf-8"?>
<calcChain xmlns="http://schemas.openxmlformats.org/spreadsheetml/2006/main">
  <c r="J38" i="1" l="1"/>
  <c r="J33" i="1"/>
  <c r="L33" i="1" s="1"/>
  <c r="J27" i="1"/>
  <c r="J21" i="1"/>
  <c r="K39" i="1" l="1"/>
  <c r="J39" i="1"/>
  <c r="L39" i="1" s="1"/>
  <c r="K38" i="1"/>
  <c r="L38" i="1"/>
  <c r="K37" i="1"/>
  <c r="J37" i="1"/>
  <c r="L37" i="1" s="1"/>
  <c r="K33" i="1"/>
  <c r="K32" i="1"/>
  <c r="J32" i="1"/>
  <c r="L32" i="1" s="1"/>
  <c r="L34" i="1" s="1"/>
  <c r="K28" i="1"/>
  <c r="J28" i="1"/>
  <c r="L28" i="1" s="1"/>
  <c r="K27" i="1"/>
  <c r="L27" i="1"/>
  <c r="K26" i="1"/>
  <c r="J26" i="1"/>
  <c r="L26" i="1" s="1"/>
  <c r="K22" i="1"/>
  <c r="K21" i="1"/>
  <c r="L21" i="1"/>
  <c r="J22" i="1"/>
  <c r="L22" i="1" s="1"/>
  <c r="K11" i="1"/>
  <c r="J11" i="1"/>
  <c r="L11" i="1" s="1"/>
  <c r="J10" i="1"/>
  <c r="L29" i="1" l="1"/>
  <c r="L41" i="1"/>
  <c r="K29" i="1"/>
  <c r="K41" i="1"/>
  <c r="K34" i="1"/>
  <c r="K20" i="1"/>
  <c r="K23" i="1" s="1"/>
  <c r="J20" i="1"/>
  <c r="L20" i="1" s="1"/>
  <c r="L23" i="1" s="1"/>
  <c r="K15" i="1" l="1"/>
  <c r="J15" i="1"/>
  <c r="L15" i="1" s="1"/>
  <c r="K10" i="1"/>
  <c r="K12" i="1" s="1"/>
  <c r="L10" i="1"/>
  <c r="L12" i="1" s="1"/>
  <c r="K17" i="1" l="1"/>
  <c r="L17" i="1" l="1"/>
</calcChain>
</file>

<file path=xl/sharedStrings.xml><?xml version="1.0" encoding="utf-8"?>
<sst xmlns="http://schemas.openxmlformats.org/spreadsheetml/2006/main" count="123" uniqueCount="60">
  <si>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</si>
  <si>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</si>
  <si>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</si>
  <si>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</si>
  <si>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</si>
  <si>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</si>
  <si>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</si>
  <si>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</si>
  <si>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</si>
  <si>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</si>
  <si>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</si>
  <si>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</si>
  <si>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</si>
  <si>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</si>
  <si>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</si>
  <si>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</si>
  <si>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</si>
  <si>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</si>
  <si>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</si>
  <si>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Část 3</t>
  </si>
  <si>
    <t>Část 4</t>
  </si>
  <si>
    <t>1x denně</t>
  </si>
  <si>
    <t>LÉČIVA PRO NEMCB (032024)</t>
  </si>
  <si>
    <t>Cena za balení  bez DPH</t>
  </si>
  <si>
    <t>Cena za balení  vč. DPH</t>
  </si>
  <si>
    <t>Cena za balení bez DPH</t>
  </si>
  <si>
    <t>Cena za balení vč. DPH</t>
  </si>
  <si>
    <t>Celkem za 48 měsíců - ČÁST 3</t>
  </si>
  <si>
    <t>Celkem za 48 měsíců - ČÁST 4</t>
  </si>
  <si>
    <t>L01EE01</t>
  </si>
  <si>
    <t>TRAMETINIB</t>
  </si>
  <si>
    <t>0,5MG TBL FLM 30</t>
  </si>
  <si>
    <t>2MG TBL FLM 30</t>
  </si>
  <si>
    <t>L01EF02</t>
  </si>
  <si>
    <t>RIBOCIKLIB</t>
  </si>
  <si>
    <t>200MG TBL FLM 63 I</t>
  </si>
  <si>
    <t>L01EJ01</t>
  </si>
  <si>
    <t>RUXOLITINIB</t>
  </si>
  <si>
    <t>150MG INJ SOL PEP 2X1ML</t>
  </si>
  <si>
    <t>300MG INJ SOL PEP 1X2ML</t>
  </si>
  <si>
    <t>5MG TBL NOB 56</t>
  </si>
  <si>
    <t>L04AC10</t>
  </si>
  <si>
    <t>SEKUKINUMAB</t>
  </si>
  <si>
    <t>75MG INJ SOL ISP 1X0,5ML</t>
  </si>
  <si>
    <t>Část 5</t>
  </si>
  <si>
    <t>Část 6</t>
  </si>
  <si>
    <t>R03DX05</t>
  </si>
  <si>
    <t>OMALIZUMAB</t>
  </si>
  <si>
    <t>150MG INJ SOL ISP 1X1ML (J 26G)</t>
  </si>
  <si>
    <t>75MG INJ SOL ISP 1X0,5ML (J 26G)</t>
  </si>
  <si>
    <t>L01EC02</t>
  </si>
  <si>
    <t>DABRAFENIB</t>
  </si>
  <si>
    <t>50MG CPS DUR 120</t>
  </si>
  <si>
    <t>75MG CPS DUR 120</t>
  </si>
  <si>
    <t>75MG CPS DUR 28</t>
  </si>
  <si>
    <t>Celkem za 48 měsíců - ČÁST 5</t>
  </si>
  <si>
    <t>Celkem za 48 měsíců - ČÁST 6</t>
  </si>
  <si>
    <t>15MG TBL NOB 56</t>
  </si>
  <si>
    <t>20MG TBL NOB 56</t>
  </si>
  <si>
    <t>50MG CPS DUR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</si>
</sst>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/>
    </xf>
    <xf numFmtId="164" fontId="28" fillId="35" borderId="20" xfId="0" applyNumberFormat="1" applyFont="1" applyFill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3" fontId="40" fillId="36" borderId="19" xfId="0" applyNumberFormat="1" applyFont="1" applyFill="1" applyBorder="1" applyAlignment="1">
      <alignment horizontal="center" vertical="center" wrapText="1"/>
    </xf>
    <xf numFmtId="164" fontId="39" fillId="0" borderId="19" xfId="0" applyNumberFormat="1" applyFont="1" applyBorder="1" applyAlignment="1">
      <alignment horizontal="center" vertical="center"/>
    </xf>
    <xf numFmtId="164" fontId="39" fillId="0" borderId="21" xfId="0" applyNumberFormat="1" applyFont="1" applyBorder="1" applyAlignment="1">
      <alignment horizontal="center" vertical="center"/>
    </xf>
    <xf numFmtId="164" fontId="39" fillId="0" borderId="22" xfId="0" applyNumberFormat="1" applyFont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 wrapText="1"/>
    </xf>
    <xf numFmtId="3" fontId="39" fillId="0" borderId="19" xfId="0" applyNumberFormat="1" applyFont="1" applyBorder="1" applyAlignment="1">
      <alignment horizontal="center" vertical="center"/>
    </xf>
    <xf numFmtId="164" fontId="28" fillId="35" borderId="23" xfId="0" applyNumberFormat="1" applyFont="1" applyFill="1" applyBorder="1" applyAlignment="1">
      <alignment horizontal="center" vertical="center"/>
    </xf>
    <xf numFmtId="9" fontId="28" fillId="35" borderId="23" xfId="0" applyNumberFormat="1" applyFont="1" applyFill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164" fontId="39" fillId="0" borderId="18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9" fontId="28" fillId="35" borderId="29" xfId="0" applyNumberFormat="1" applyFont="1" applyFill="1" applyBorder="1" applyAlignment="1">
      <alignment horizontal="center" vertical="center"/>
    </xf>
    <xf numFmtId="9" fontId="28" fillId="35" borderId="28" xfId="0" applyNumberFormat="1" applyFont="1" applyFill="1" applyBorder="1" applyAlignment="1">
      <alignment horizontal="center" vertical="center"/>
    </xf>
    <xf numFmtId="164" fontId="39" fillId="0" borderId="28" xfId="0" applyNumberFormat="1" applyFont="1" applyBorder="1" applyAlignment="1">
      <alignment horizontal="center" vertical="center"/>
    </xf>
    <xf numFmtId="0" fontId="28" fillId="36" borderId="19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3" fontId="39" fillId="0" borderId="29" xfId="0" applyNumberFormat="1" applyFont="1" applyBorder="1" applyAlignment="1">
      <alignment horizontal="center" vertical="center"/>
    </xf>
    <xf numFmtId="3" fontId="39" fillId="0" borderId="28" xfId="0" applyNumberFormat="1" applyFont="1" applyBorder="1" applyAlignment="1">
      <alignment horizontal="center" vertical="center"/>
    </xf>
    <xf numFmtId="3" fontId="39" fillId="0" borderId="17" xfId="0" applyNumberFormat="1" applyFont="1" applyBorder="1" applyAlignment="1">
      <alignment horizontal="center" vertical="center"/>
    </xf>
    <xf numFmtId="164" fontId="28" fillId="35" borderId="18" xfId="0" applyNumberFormat="1" applyFont="1" applyFill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164" fontId="39" fillId="0" borderId="29" xfId="0" applyNumberFormat="1" applyFont="1" applyBorder="1" applyAlignment="1">
      <alignment horizontal="center" vertical="center"/>
    </xf>
    <xf numFmtId="164" fontId="39" fillId="0" borderId="30" xfId="0" applyNumberFormat="1" applyFont="1" applyBorder="1" applyAlignment="1">
      <alignment horizontal="center" vertical="center"/>
    </xf>
    <xf numFmtId="164" fontId="39" fillId="0" borderId="17" xfId="0" applyNumberFormat="1" applyFont="1" applyBorder="1" applyAlignment="1">
      <alignment vertical="center"/>
    </xf>
    <xf numFmtId="164" fontId="28" fillId="37" borderId="22" xfId="0" applyNumberFormat="1" applyFont="1" applyFill="1" applyBorder="1" applyAlignment="1">
      <alignment horizontal="right"/>
    </xf>
    <xf numFmtId="164" fontId="39" fillId="0" borderId="19" xfId="0" applyNumberFormat="1" applyFont="1" applyBorder="1" applyAlignment="1">
      <alignment vertical="center"/>
    </xf>
    <xf numFmtId="164" fontId="39" fillId="0" borderId="28" xfId="0" applyNumberFormat="1" applyFont="1" applyBorder="1" applyAlignment="1">
      <alignment vertical="center"/>
    </xf>
    <xf numFmtId="164" fontId="39" fillId="0" borderId="21" xfId="0" applyNumberFormat="1" applyFont="1" applyBorder="1" applyAlignment="1">
      <alignment vertical="center"/>
    </xf>
    <xf numFmtId="0" fontId="39" fillId="0" borderId="32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vertical="center" wrapText="1"/>
    </xf>
    <xf numFmtId="9" fontId="28" fillId="35" borderId="24" xfId="0" applyNumberFormat="1" applyFont="1" applyFill="1" applyBorder="1" applyAlignment="1">
      <alignment horizontal="center" vertical="center"/>
    </xf>
    <xf numFmtId="164" fontId="39" fillId="0" borderId="29" xfId="0" applyNumberFormat="1" applyFont="1" applyBorder="1" applyAlignment="1">
      <alignment vertical="center"/>
    </xf>
    <xf numFmtId="0" fontId="39" fillId="0" borderId="28" xfId="0" applyFont="1" applyFill="1" applyBorder="1" applyAlignment="1">
      <alignment horizontal="center" vertical="center" wrapText="1"/>
    </xf>
    <xf numFmtId="164" fontId="28" fillId="35" borderId="28" xfId="0" applyNumberFormat="1" applyFont="1" applyFill="1" applyBorder="1" applyAlignment="1">
      <alignment horizontal="center" vertical="center"/>
    </xf>
    <xf numFmtId="164" fontId="39" fillId="0" borderId="34" xfId="0" applyNumberFormat="1" applyFont="1" applyBorder="1" applyAlignment="1">
      <alignment vertical="center"/>
    </xf>
    <xf numFmtId="0" fontId="28" fillId="0" borderId="33" xfId="0" applyFont="1" applyBorder="1"/>
    <xf numFmtId="164" fontId="28" fillId="35" borderId="29" xfId="0" applyNumberFormat="1" applyFont="1" applyFill="1" applyBorder="1" applyAlignment="1">
      <alignment horizontal="center" vertical="center"/>
    </xf>
    <xf numFmtId="3" fontId="39" fillId="0" borderId="23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center" vertical="center"/>
    </xf>
    <xf numFmtId="164" fontId="39" fillId="0" borderId="24" xfId="0" applyNumberFormat="1" applyFont="1" applyBorder="1" applyAlignment="1">
      <alignment horizontal="center" vertical="center"/>
    </xf>
    <xf numFmtId="0" fontId="39" fillId="0" borderId="28" xfId="0" applyFont="1" applyFill="1" applyBorder="1" applyAlignment="1">
      <alignment vertical="center" wrapText="1"/>
    </xf>
    <xf numFmtId="3" fontId="39" fillId="0" borderId="18" xfId="0" applyNumberFormat="1" applyFont="1" applyBorder="1" applyAlignment="1">
      <alignment horizontal="center" vertical="center"/>
    </xf>
    <xf numFmtId="164" fontId="39" fillId="0" borderId="36" xfId="0" applyNumberFormat="1" applyFont="1" applyBorder="1" applyAlignment="1">
      <alignment vertical="center"/>
    </xf>
    <xf numFmtId="0" fontId="28" fillId="0" borderId="0" xfId="0" applyFont="1" applyBorder="1"/>
    <xf numFmtId="164" fontId="28" fillId="35" borderId="24" xfId="0" applyNumberFormat="1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 wrapText="1"/>
    </xf>
    <xf numFmtId="164" fontId="39" fillId="0" borderId="37" xfId="0" applyNumberFormat="1" applyFont="1" applyBorder="1" applyAlignment="1">
      <alignment horizontal="center" vertical="center"/>
    </xf>
    <xf numFmtId="164" fontId="39" fillId="0" borderId="35" xfId="0" applyNumberFormat="1" applyFont="1" applyBorder="1" applyAlignment="1">
      <alignment horizontal="center" vertical="center"/>
    </xf>
    <xf numFmtId="0" fontId="28" fillId="37" borderId="27" xfId="0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 wrapText="1"/>
    </xf>
    <xf numFmtId="164" fontId="39" fillId="0" borderId="28" xfId="0" applyNumberFormat="1" applyFont="1" applyBorder="1" applyAlignment="1">
      <alignment horizontal="center" vertical="center"/>
    </xf>
    <xf numFmtId="49" fontId="41" fillId="0" borderId="0" xfId="0" applyNumberFormat="1" applyFont="1" applyAlignment="1"/>
    <xf numFmtId="49" fontId="32" fillId="0" borderId="0" xfId="0" applyNumberFormat="1" applyFont="1" applyAlignment="1"/>
    <xf numFmtId="0" fontId="39" fillId="0" borderId="23" xfId="0" applyFont="1" applyFill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28" fillId="37" borderId="25" xfId="0" applyFont="1" applyFill="1" applyBorder="1" applyAlignment="1">
      <alignment horizontal="center" vertical="center"/>
    </xf>
    <xf numFmtId="0" fontId="28" fillId="37" borderId="27" xfId="0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8" fillId="37" borderId="20" xfId="0" applyFont="1" applyFill="1" applyBorder="1" applyAlignment="1">
      <alignment horizontal="right"/>
    </xf>
    <xf numFmtId="4" fontId="28" fillId="0" borderId="19" xfId="0" applyNumberFormat="1" applyFont="1" applyBorder="1" applyAlignment="1">
      <alignment horizontal="center" vertical="center"/>
    </xf>
    <xf numFmtId="4" fontId="28" fillId="0" borderId="28" xfId="0" applyNumberFormat="1" applyFont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164" fontId="39" fillId="0" borderId="20" xfId="0" applyNumberFormat="1" applyFont="1" applyBorder="1" applyAlignment="1">
      <alignment horizontal="center" vertical="center"/>
    </xf>
    <xf numFmtId="164" fontId="39" fillId="0" borderId="21" xfId="0" applyNumberFormat="1" applyFont="1" applyBorder="1" applyAlignment="1">
      <alignment horizontal="center" vertical="center"/>
    </xf>
    <xf numFmtId="164" fontId="39" fillId="0" borderId="22" xfId="0" applyNumberFormat="1" applyFont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0" fontId="39" fillId="0" borderId="31" xfId="0" applyFont="1" applyBorder="1" applyAlignment="1">
      <alignment horizontal="center" vertical="center" wrapText="1"/>
    </xf>
    <xf numFmtId="4" fontId="28" fillId="0" borderId="20" xfId="0" applyNumberFormat="1" applyFont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3" fontId="39" fillId="0" borderId="19" xfId="0" applyNumberFormat="1" applyFont="1" applyBorder="1" applyAlignment="1">
      <alignment horizontal="center" vertical="center"/>
    </xf>
    <xf numFmtId="3" fontId="39" fillId="0" borderId="20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164" fontId="28" fillId="35" borderId="20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9" fontId="28" fillId="35" borderId="20" xfId="0" applyNumberFormat="1" applyFont="1" applyFill="1" applyBorder="1" applyAlignment="1">
      <alignment horizontal="center" vertical="center"/>
    </xf>
    <xf numFmtId="164" fontId="39" fillId="0" borderId="28" xfId="0" applyNumberFormat="1" applyFont="1" applyBorder="1" applyAlignment="1">
      <alignment horizontal="center" vertical="center"/>
    </xf>
    <xf numFmtId="4" fontId="28" fillId="0" borderId="0" xfId="0" applyNumberFormat="1" applyFont="1"/>
    <xf numFmtId="4" fontId="28" fillId="0" borderId="19" xfId="0" applyNumberFormat="1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 vertical="center"/>
    </xf>
    <xf numFmtId="4" fontId="28" fillId="0" borderId="28" xfId="0" applyNumberFormat="1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 wrapText="1"/>
    </xf>
    <xf numFmtId="3" fontId="39" fillId="0" borderId="19" xfId="0" applyNumberFormat="1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 wrapText="1"/>
    </xf>
    <xf numFmtId="3" fontId="39" fillId="0" borderId="23" xfId="0" applyNumberFormat="1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 wrapText="1"/>
    </xf>
    <xf numFmtId="3" fontId="39" fillId="0" borderId="29" xfId="0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40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topLeftCell="A22" zoomScaleNormal="100" workbookViewId="0">
      <selection activeCell="D45" sqref="D45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110" t="s">
        <v>17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5" ht="33" customHeight="1" thickBot="1" x14ac:dyDescent="0.3">
      <c r="A2" s="111" t="s">
        <v>16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114" t="s">
        <v>9</v>
      </c>
      <c r="B4" s="115"/>
      <c r="C4" s="115"/>
      <c r="D4" s="115" t="s">
        <v>22</v>
      </c>
      <c r="E4" s="116"/>
      <c r="F4" s="116"/>
      <c r="G4" s="116"/>
      <c r="H4" s="116"/>
      <c r="I4" s="116"/>
      <c r="J4" s="116"/>
      <c r="K4" s="116"/>
      <c r="L4" s="117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89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90" t="s">
        <v>15</v>
      </c>
      <c r="B7" s="3"/>
      <c r="C7" s="4"/>
      <c r="D7" s="3"/>
      <c r="E7" s="3"/>
      <c r="F7" s="3"/>
      <c r="G7" s="3"/>
      <c r="H7" s="3"/>
    </row>
    <row r="8" spans="1:15" ht="24" thickBot="1" x14ac:dyDescent="0.3">
      <c r="A8" s="18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19" t="s">
        <v>10</v>
      </c>
      <c r="B9" s="20" t="s">
        <v>0</v>
      </c>
      <c r="C9" s="20" t="s">
        <v>1</v>
      </c>
      <c r="D9" s="51" t="s">
        <v>2</v>
      </c>
      <c r="E9" s="21" t="s">
        <v>3</v>
      </c>
      <c r="F9" s="22" t="s">
        <v>11</v>
      </c>
      <c r="G9" s="33" t="s">
        <v>18</v>
      </c>
      <c r="H9" s="34" t="s">
        <v>23</v>
      </c>
      <c r="I9" s="33" t="s">
        <v>4</v>
      </c>
      <c r="J9" s="33" t="s">
        <v>24</v>
      </c>
      <c r="K9" s="22" t="s">
        <v>5</v>
      </c>
      <c r="L9" s="23" t="s">
        <v>6</v>
      </c>
    </row>
    <row r="10" spans="1:15" ht="18" customHeight="1" x14ac:dyDescent="0.25">
      <c r="A10" s="95" t="s">
        <v>7</v>
      </c>
      <c r="B10" s="97" t="s">
        <v>29</v>
      </c>
      <c r="C10" s="97" t="s">
        <v>30</v>
      </c>
      <c r="D10" s="83" t="s">
        <v>31</v>
      </c>
      <c r="E10" s="97" t="s">
        <v>21</v>
      </c>
      <c r="F10" s="101">
        <v>22053000</v>
      </c>
      <c r="G10" s="39">
        <v>276</v>
      </c>
      <c r="H10" s="44"/>
      <c r="I10" s="49"/>
      <c r="J10" s="42">
        <f>H10+(H10*I10)</f>
        <v>0</v>
      </c>
      <c r="K10" s="35">
        <f>H10*G10</f>
        <v>0</v>
      </c>
      <c r="L10" s="36">
        <f>J10*G10</f>
        <v>0</v>
      </c>
      <c r="O10" s="7"/>
    </row>
    <row r="11" spans="1:15" ht="18" customHeight="1" thickBot="1" x14ac:dyDescent="0.3">
      <c r="A11" s="96"/>
      <c r="B11" s="98"/>
      <c r="C11" s="98"/>
      <c r="D11" s="52" t="s">
        <v>32</v>
      </c>
      <c r="E11" s="98"/>
      <c r="F11" s="102"/>
      <c r="G11" s="56">
        <v>164</v>
      </c>
      <c r="H11" s="58"/>
      <c r="I11" s="46"/>
      <c r="J11" s="47">
        <f>H11+(H11*I11)</f>
        <v>0</v>
      </c>
      <c r="K11" s="47">
        <f>H11*G11</f>
        <v>0</v>
      </c>
      <c r="L11" s="60">
        <f>J11*G11</f>
        <v>0</v>
      </c>
      <c r="O11" s="7"/>
    </row>
    <row r="12" spans="1:15" s="15" customFormat="1" ht="20.100000000000001" customHeight="1" thickBot="1" x14ac:dyDescent="0.3">
      <c r="A12" s="93" t="s">
        <v>12</v>
      </c>
      <c r="B12" s="100"/>
      <c r="C12" s="94"/>
      <c r="D12" s="94"/>
      <c r="E12" s="94"/>
      <c r="F12" s="94"/>
      <c r="G12" s="94"/>
      <c r="H12" s="94"/>
      <c r="I12" s="100"/>
      <c r="J12" s="100"/>
      <c r="K12" s="24">
        <f>SUM(K10:K11)</f>
        <v>0</v>
      </c>
      <c r="L12" s="25">
        <f>SUM(L10:L11)</f>
        <v>0</v>
      </c>
    </row>
    <row r="13" spans="1:15" ht="15.75" thickBot="1" x14ac:dyDescent="0.3">
      <c r="A13" s="2"/>
      <c r="K13" s="26"/>
      <c r="L13" s="26"/>
    </row>
    <row r="14" spans="1:15" s="5" customFormat="1" ht="45.75" thickBot="1" x14ac:dyDescent="0.3">
      <c r="A14" s="19" t="s">
        <v>10</v>
      </c>
      <c r="B14" s="20" t="s">
        <v>0</v>
      </c>
      <c r="C14" s="20" t="s">
        <v>1</v>
      </c>
      <c r="D14" s="21" t="s">
        <v>2</v>
      </c>
      <c r="E14" s="21" t="s">
        <v>3</v>
      </c>
      <c r="F14" s="22" t="s">
        <v>11</v>
      </c>
      <c r="G14" s="33" t="s">
        <v>18</v>
      </c>
      <c r="H14" s="33" t="s">
        <v>25</v>
      </c>
      <c r="I14" s="33" t="s">
        <v>4</v>
      </c>
      <c r="J14" s="33" t="s">
        <v>26</v>
      </c>
      <c r="K14" s="22" t="s">
        <v>5</v>
      </c>
      <c r="L14" s="23" t="s">
        <v>6</v>
      </c>
    </row>
    <row r="15" spans="1:15" ht="17.100000000000001" customHeight="1" x14ac:dyDescent="0.25">
      <c r="A15" s="95" t="s">
        <v>8</v>
      </c>
      <c r="B15" s="97" t="s">
        <v>33</v>
      </c>
      <c r="C15" s="97" t="s">
        <v>34</v>
      </c>
      <c r="D15" s="118" t="s">
        <v>35</v>
      </c>
      <c r="E15" s="97" t="s">
        <v>21</v>
      </c>
      <c r="F15" s="128">
        <v>10292000</v>
      </c>
      <c r="G15" s="120">
        <v>364</v>
      </c>
      <c r="H15" s="122"/>
      <c r="I15" s="124"/>
      <c r="J15" s="126">
        <f>H15+(H15*I15)</f>
        <v>0</v>
      </c>
      <c r="K15" s="103">
        <f>H15*G15</f>
        <v>0</v>
      </c>
      <c r="L15" s="105">
        <f>J15*G15</f>
        <v>0</v>
      </c>
    </row>
    <row r="16" spans="1:15" ht="17.100000000000001" customHeight="1" thickBot="1" x14ac:dyDescent="0.3">
      <c r="A16" s="107"/>
      <c r="B16" s="99"/>
      <c r="C16" s="99"/>
      <c r="D16" s="119"/>
      <c r="E16" s="99"/>
      <c r="F16" s="129"/>
      <c r="G16" s="121"/>
      <c r="H16" s="123"/>
      <c r="I16" s="125"/>
      <c r="J16" s="104"/>
      <c r="K16" s="104"/>
      <c r="L16" s="106"/>
    </row>
    <row r="17" spans="1:13" ht="20.100000000000001" customHeight="1" thickBot="1" x14ac:dyDescent="0.3">
      <c r="A17" s="93" t="s">
        <v>13</v>
      </c>
      <c r="B17" s="94"/>
      <c r="C17" s="94"/>
      <c r="D17" s="94"/>
      <c r="E17" s="94"/>
      <c r="F17" s="94"/>
      <c r="G17" s="94"/>
      <c r="H17" s="94"/>
      <c r="I17" s="94"/>
      <c r="J17" s="94"/>
      <c r="K17" s="24">
        <f>SUM(K15)</f>
        <v>0</v>
      </c>
      <c r="L17" s="25">
        <f>SUM(L15)</f>
        <v>0</v>
      </c>
    </row>
    <row r="18" spans="1:13" ht="15.75" thickBot="1" x14ac:dyDescent="0.3">
      <c r="A18" s="9"/>
      <c r="B18" s="12"/>
      <c r="C18" s="10"/>
      <c r="D18" s="27"/>
      <c r="E18" s="10"/>
      <c r="F18" s="28"/>
      <c r="G18" s="11"/>
      <c r="H18" s="13"/>
      <c r="I18" s="14"/>
      <c r="J18" s="29"/>
      <c r="K18" s="29"/>
      <c r="L18" s="29"/>
    </row>
    <row r="19" spans="1:13" ht="45.75" thickBot="1" x14ac:dyDescent="0.3">
      <c r="A19" s="19" t="s">
        <v>10</v>
      </c>
      <c r="B19" s="20" t="s">
        <v>0</v>
      </c>
      <c r="C19" s="20" t="s">
        <v>1</v>
      </c>
      <c r="D19" s="21" t="s">
        <v>2</v>
      </c>
      <c r="E19" s="21" t="s">
        <v>3</v>
      </c>
      <c r="F19" s="22" t="s">
        <v>11</v>
      </c>
      <c r="G19" s="33" t="s">
        <v>18</v>
      </c>
      <c r="H19" s="33" t="s">
        <v>23</v>
      </c>
      <c r="I19" s="34" t="s">
        <v>4</v>
      </c>
      <c r="J19" s="34" t="s">
        <v>24</v>
      </c>
      <c r="K19" s="22" t="s">
        <v>5</v>
      </c>
      <c r="L19" s="23" t="s">
        <v>6</v>
      </c>
    </row>
    <row r="20" spans="1:13" x14ac:dyDescent="0.25">
      <c r="A20" s="95" t="s">
        <v>19</v>
      </c>
      <c r="B20" s="97" t="s">
        <v>36</v>
      </c>
      <c r="C20" s="108" t="s">
        <v>37</v>
      </c>
      <c r="D20" s="53" t="s">
        <v>57</v>
      </c>
      <c r="E20" s="97" t="s">
        <v>21</v>
      </c>
      <c r="F20" s="101">
        <v>32169000</v>
      </c>
      <c r="G20" s="76">
        <v>416</v>
      </c>
      <c r="H20" s="57"/>
      <c r="I20" s="68"/>
      <c r="J20" s="77">
        <f>H20+(H20*I20)</f>
        <v>0</v>
      </c>
      <c r="K20" s="35">
        <f>H20*G20</f>
        <v>0</v>
      </c>
      <c r="L20" s="36">
        <f>J20*G20</f>
        <v>0</v>
      </c>
    </row>
    <row r="21" spans="1:13" x14ac:dyDescent="0.25">
      <c r="A21" s="96"/>
      <c r="B21" s="98"/>
      <c r="C21" s="98"/>
      <c r="D21" s="52" t="s">
        <v>58</v>
      </c>
      <c r="E21" s="98"/>
      <c r="F21" s="102"/>
      <c r="G21" s="75">
        <v>240</v>
      </c>
      <c r="H21" s="58"/>
      <c r="I21" s="46"/>
      <c r="J21" s="43">
        <f>H21+(H21*I21)</f>
        <v>0</v>
      </c>
      <c r="K21" s="47">
        <f>H21*G21</f>
        <v>0</v>
      </c>
      <c r="L21" s="47">
        <f>J21*G21</f>
        <v>0</v>
      </c>
    </row>
    <row r="22" spans="1:13" ht="15.75" thickBot="1" x14ac:dyDescent="0.3">
      <c r="A22" s="107"/>
      <c r="B22" s="99"/>
      <c r="C22" s="99"/>
      <c r="D22" s="66" t="s">
        <v>40</v>
      </c>
      <c r="E22" s="99"/>
      <c r="F22" s="109"/>
      <c r="G22" s="54">
        <v>132</v>
      </c>
      <c r="H22" s="32"/>
      <c r="I22" s="48"/>
      <c r="J22" s="59">
        <f>H21+(H21*I21)</f>
        <v>0</v>
      </c>
      <c r="K22" s="47">
        <f>H22*G22</f>
        <v>0</v>
      </c>
      <c r="L22" s="47">
        <f>J22*G22</f>
        <v>0</v>
      </c>
    </row>
    <row r="23" spans="1:13" ht="15.75" thickBot="1" x14ac:dyDescent="0.3">
      <c r="A23" s="93" t="s">
        <v>27</v>
      </c>
      <c r="B23" s="94"/>
      <c r="C23" s="94"/>
      <c r="D23" s="94"/>
      <c r="E23" s="94"/>
      <c r="F23" s="94"/>
      <c r="G23" s="94"/>
      <c r="H23" s="94"/>
      <c r="I23" s="100"/>
      <c r="J23" s="100"/>
      <c r="K23" s="24">
        <f>SUM(K20:K22)</f>
        <v>0</v>
      </c>
      <c r="L23" s="62">
        <f>SUM(L20:L22)</f>
        <v>0</v>
      </c>
    </row>
    <row r="24" spans="1:13" ht="15.75" thickBo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3" ht="45.75" thickBot="1" x14ac:dyDescent="0.3">
      <c r="A25" s="19" t="s">
        <v>10</v>
      </c>
      <c r="B25" s="20" t="s">
        <v>0</v>
      </c>
      <c r="C25" s="20" t="s">
        <v>1</v>
      </c>
      <c r="D25" s="21" t="s">
        <v>2</v>
      </c>
      <c r="E25" s="21" t="s">
        <v>3</v>
      </c>
      <c r="F25" s="22" t="s">
        <v>11</v>
      </c>
      <c r="G25" s="33" t="s">
        <v>18</v>
      </c>
      <c r="H25" s="34" t="s">
        <v>23</v>
      </c>
      <c r="I25" s="33" t="s">
        <v>4</v>
      </c>
      <c r="J25" s="33" t="s">
        <v>24</v>
      </c>
      <c r="K25" s="22" t="s">
        <v>5</v>
      </c>
      <c r="L25" s="23" t="s">
        <v>6</v>
      </c>
    </row>
    <row r="26" spans="1:13" x14ac:dyDescent="0.25">
      <c r="A26" s="95" t="s">
        <v>20</v>
      </c>
      <c r="B26" s="97" t="s">
        <v>41</v>
      </c>
      <c r="C26" s="97" t="s">
        <v>42</v>
      </c>
      <c r="D26" s="38" t="s">
        <v>38</v>
      </c>
      <c r="E26" s="97" t="s">
        <v>21</v>
      </c>
      <c r="F26" s="128">
        <v>46521000</v>
      </c>
      <c r="G26" s="39">
        <v>72</v>
      </c>
      <c r="H26" s="44"/>
      <c r="I26" s="49"/>
      <c r="J26" s="64">
        <f>H26+(H26*I26)</f>
        <v>0</v>
      </c>
      <c r="K26" s="63">
        <f>H26*G26</f>
        <v>0</v>
      </c>
      <c r="L26" s="65">
        <f>J26*G26</f>
        <v>0</v>
      </c>
    </row>
    <row r="27" spans="1:13" x14ac:dyDescent="0.25">
      <c r="A27" s="96"/>
      <c r="B27" s="98"/>
      <c r="C27" s="98"/>
      <c r="D27" s="52" t="s">
        <v>39</v>
      </c>
      <c r="E27" s="98"/>
      <c r="F27" s="130"/>
      <c r="G27" s="56">
        <v>2244</v>
      </c>
      <c r="H27" s="58"/>
      <c r="I27" s="46"/>
      <c r="J27" s="61">
        <f>H27+(H27*I27)</f>
        <v>0</v>
      </c>
      <c r="K27" s="61">
        <f>H27*G27</f>
        <v>0</v>
      </c>
      <c r="L27" s="72">
        <f>J27*G27</f>
        <v>0</v>
      </c>
      <c r="M27" s="73"/>
    </row>
    <row r="28" spans="1:13" ht="15.75" thickBot="1" x14ac:dyDescent="0.3">
      <c r="A28" s="107"/>
      <c r="B28" s="99"/>
      <c r="C28" s="99"/>
      <c r="D28" s="30" t="s">
        <v>43</v>
      </c>
      <c r="E28" s="99"/>
      <c r="F28" s="129"/>
      <c r="G28" s="31">
        <v>1</v>
      </c>
      <c r="H28" s="32"/>
      <c r="I28" s="48"/>
      <c r="J28" s="69">
        <f>H27+(H27*I27)</f>
        <v>0</v>
      </c>
      <c r="K28" s="61">
        <f>H28*G28</f>
        <v>0</v>
      </c>
      <c r="L28" s="80">
        <f>J28*G28</f>
        <v>0</v>
      </c>
      <c r="M28" s="73"/>
    </row>
    <row r="29" spans="1:13" ht="15.75" thickBot="1" x14ac:dyDescent="0.3">
      <c r="A29" s="93" t="s">
        <v>28</v>
      </c>
      <c r="B29" s="94"/>
      <c r="C29" s="94"/>
      <c r="D29" s="94"/>
      <c r="E29" s="94"/>
      <c r="F29" s="94"/>
      <c r="G29" s="94"/>
      <c r="H29" s="94"/>
      <c r="I29" s="100"/>
      <c r="J29" s="100"/>
      <c r="K29" s="24">
        <f>SUM(K26:K28)</f>
        <v>0</v>
      </c>
      <c r="L29" s="62">
        <f>SUM(L26:L28)</f>
        <v>0</v>
      </c>
    </row>
    <row r="30" spans="1:13" ht="15.75" thickBo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3" ht="45.75" thickBot="1" x14ac:dyDescent="0.3">
      <c r="A31" s="19" t="s">
        <v>10</v>
      </c>
      <c r="B31" s="20" t="s">
        <v>0</v>
      </c>
      <c r="C31" s="20" t="s">
        <v>1</v>
      </c>
      <c r="D31" s="21" t="s">
        <v>2</v>
      </c>
      <c r="E31" s="21" t="s">
        <v>3</v>
      </c>
      <c r="F31" s="22" t="s">
        <v>11</v>
      </c>
      <c r="G31" s="33" t="s">
        <v>18</v>
      </c>
      <c r="H31" s="34" t="s">
        <v>23</v>
      </c>
      <c r="I31" s="34" t="s">
        <v>4</v>
      </c>
      <c r="J31" s="33" t="s">
        <v>24</v>
      </c>
      <c r="K31" s="22" t="s">
        <v>5</v>
      </c>
      <c r="L31" s="23" t="s">
        <v>6</v>
      </c>
    </row>
    <row r="32" spans="1:13" ht="28.5" x14ac:dyDescent="0.25">
      <c r="A32" s="95" t="s">
        <v>44</v>
      </c>
      <c r="B32" s="97" t="s">
        <v>46</v>
      </c>
      <c r="C32" s="97" t="s">
        <v>47</v>
      </c>
      <c r="D32" s="67" t="s">
        <v>48</v>
      </c>
      <c r="E32" s="97" t="s">
        <v>21</v>
      </c>
      <c r="F32" s="101">
        <v>20534000</v>
      </c>
      <c r="G32" s="79">
        <v>3392</v>
      </c>
      <c r="H32" s="44"/>
      <c r="I32" s="45"/>
      <c r="J32" s="50">
        <f>H32+(H32*I32)</f>
        <v>0</v>
      </c>
      <c r="K32" s="35">
        <f>H32*G32</f>
        <v>0</v>
      </c>
      <c r="L32" s="84">
        <f>J32*G32</f>
        <v>0</v>
      </c>
    </row>
    <row r="33" spans="1:13" ht="29.25" thickBot="1" x14ac:dyDescent="0.3">
      <c r="A33" s="96"/>
      <c r="B33" s="98"/>
      <c r="C33" s="98"/>
      <c r="D33" s="78" t="s">
        <v>49</v>
      </c>
      <c r="E33" s="98"/>
      <c r="F33" s="102"/>
      <c r="G33" s="55">
        <v>1</v>
      </c>
      <c r="H33" s="40"/>
      <c r="I33" s="46"/>
      <c r="J33" s="42">
        <f>H33+(H33*I33)</f>
        <v>0</v>
      </c>
      <c r="K33" s="85">
        <f>H33*G33</f>
        <v>0</v>
      </c>
      <c r="L33" s="37">
        <f>J33*G33</f>
        <v>0</v>
      </c>
      <c r="M33" s="73"/>
    </row>
    <row r="34" spans="1:13" ht="15.75" thickBot="1" x14ac:dyDescent="0.3">
      <c r="A34" s="93" t="s">
        <v>55</v>
      </c>
      <c r="B34" s="94"/>
      <c r="C34" s="94"/>
      <c r="D34" s="94"/>
      <c r="E34" s="94"/>
      <c r="F34" s="94"/>
      <c r="G34" s="94"/>
      <c r="H34" s="94"/>
      <c r="I34" s="94"/>
      <c r="J34" s="94"/>
      <c r="K34" s="24">
        <f>SUM(K32:K33)</f>
        <v>0</v>
      </c>
      <c r="L34" s="62">
        <f>SUM(L32:L33)</f>
        <v>0</v>
      </c>
    </row>
    <row r="35" spans="1:13" ht="15.75" thickBo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3" ht="46.5" customHeight="1" thickBot="1" x14ac:dyDescent="0.3">
      <c r="A36" s="19" t="s">
        <v>10</v>
      </c>
      <c r="B36" s="20" t="s">
        <v>0</v>
      </c>
      <c r="C36" s="20" t="s">
        <v>1</v>
      </c>
      <c r="D36" s="51" t="s">
        <v>2</v>
      </c>
      <c r="E36" s="21" t="s">
        <v>3</v>
      </c>
      <c r="F36" s="22" t="s">
        <v>11</v>
      </c>
      <c r="G36" s="33" t="s">
        <v>18</v>
      </c>
      <c r="H36" s="33" t="s">
        <v>23</v>
      </c>
      <c r="I36" s="34" t="s">
        <v>4</v>
      </c>
      <c r="J36" s="34" t="s">
        <v>24</v>
      </c>
      <c r="K36" s="22" t="s">
        <v>5</v>
      </c>
      <c r="L36" s="23" t="s">
        <v>6</v>
      </c>
    </row>
    <row r="37" spans="1:13" ht="14.25" customHeight="1" x14ac:dyDescent="0.25">
      <c r="A37" s="95" t="s">
        <v>45</v>
      </c>
      <c r="B37" s="97" t="s">
        <v>50</v>
      </c>
      <c r="C37" s="97" t="s">
        <v>51</v>
      </c>
      <c r="D37" s="91" t="s">
        <v>52</v>
      </c>
      <c r="E37" s="131" t="s">
        <v>21</v>
      </c>
      <c r="F37" s="128">
        <v>26458000</v>
      </c>
      <c r="G37" s="132">
        <v>40</v>
      </c>
      <c r="H37" s="82"/>
      <c r="I37" s="45"/>
      <c r="J37" s="77">
        <f>H37+(H37*I37)</f>
        <v>0</v>
      </c>
      <c r="K37" s="35">
        <f>H37*G37</f>
        <v>0</v>
      </c>
      <c r="L37" s="36">
        <f>J37*G37</f>
        <v>0</v>
      </c>
    </row>
    <row r="38" spans="1:13" x14ac:dyDescent="0.25">
      <c r="A38" s="96"/>
      <c r="B38" s="98"/>
      <c r="C38" s="98"/>
      <c r="D38" s="52" t="s">
        <v>53</v>
      </c>
      <c r="E38" s="133"/>
      <c r="F38" s="130"/>
      <c r="G38" s="134">
        <v>244</v>
      </c>
      <c r="H38" s="71"/>
      <c r="I38" s="46"/>
      <c r="J38" s="50">
        <f>H38+(H38*I38)</f>
        <v>0</v>
      </c>
      <c r="K38" s="47">
        <f>H38*G38</f>
        <v>0</v>
      </c>
      <c r="L38" s="60">
        <f>J38*G38</f>
        <v>0</v>
      </c>
    </row>
    <row r="39" spans="1:13" x14ac:dyDescent="0.25">
      <c r="A39" s="96"/>
      <c r="B39" s="98"/>
      <c r="C39" s="98"/>
      <c r="D39" s="70" t="s">
        <v>54</v>
      </c>
      <c r="E39" s="133"/>
      <c r="F39" s="130"/>
      <c r="G39" s="134">
        <v>1</v>
      </c>
      <c r="H39" s="40"/>
      <c r="I39" s="41"/>
      <c r="J39" s="42">
        <f>H38+(H38*I38)</f>
        <v>0</v>
      </c>
      <c r="K39" s="47">
        <f>H39*G39</f>
        <v>0</v>
      </c>
      <c r="L39" s="85">
        <f>J39*G39</f>
        <v>0</v>
      </c>
      <c r="M39" s="73"/>
    </row>
    <row r="40" spans="1:13" ht="15.75" thickBot="1" x14ac:dyDescent="0.3">
      <c r="A40" s="86"/>
      <c r="B40" s="87"/>
      <c r="C40" s="99"/>
      <c r="D40" s="135" t="s">
        <v>59</v>
      </c>
      <c r="E40" s="137"/>
      <c r="F40" s="129"/>
      <c r="G40" s="136">
        <v>1</v>
      </c>
      <c r="H40" s="74"/>
      <c r="I40" s="48"/>
      <c r="J40" s="59">
        <v>0</v>
      </c>
      <c r="K40" s="88">
        <v>0</v>
      </c>
      <c r="L40" s="92">
        <v>0</v>
      </c>
      <c r="M40" s="73"/>
    </row>
    <row r="41" spans="1:13" ht="15.75" thickBot="1" x14ac:dyDescent="0.3">
      <c r="A41" s="93" t="s">
        <v>56</v>
      </c>
      <c r="B41" s="94"/>
      <c r="C41" s="94"/>
      <c r="D41" s="94"/>
      <c r="E41" s="94"/>
      <c r="F41" s="94"/>
      <c r="G41" s="94"/>
      <c r="H41" s="94"/>
      <c r="I41" s="94"/>
      <c r="J41" s="94"/>
      <c r="K41" s="24">
        <f>SUM(K37:K39)</f>
        <v>0</v>
      </c>
      <c r="L41" s="25">
        <f>SUM(L37:L39)</f>
        <v>0</v>
      </c>
    </row>
    <row r="43" spans="1:13" x14ac:dyDescent="0.25">
      <c r="G43" s="127"/>
    </row>
    <row r="45" spans="1:13" x14ac:dyDescent="0.25">
      <c r="D45" s="81"/>
    </row>
    <row r="46" spans="1:13" x14ac:dyDescent="0.25">
      <c r="D46" s="81"/>
    </row>
    <row r="47" spans="1:13" x14ac:dyDescent="0.25">
      <c r="D47" s="81"/>
    </row>
  </sheetData>
  <mergeCells count="47">
    <mergeCell ref="A23:J23"/>
    <mergeCell ref="F26:F28"/>
    <mergeCell ref="A17:J17"/>
    <mergeCell ref="A15:A16"/>
    <mergeCell ref="B15:B16"/>
    <mergeCell ref="C15:C16"/>
    <mergeCell ref="D15:D16"/>
    <mergeCell ref="F15:F16"/>
    <mergeCell ref="E15:E16"/>
    <mergeCell ref="G15:G16"/>
    <mergeCell ref="H15:H16"/>
    <mergeCell ref="I15:I16"/>
    <mergeCell ref="J15:J16"/>
    <mergeCell ref="A26:A28"/>
    <mergeCell ref="B26:B28"/>
    <mergeCell ref="C26:C28"/>
    <mergeCell ref="A1:L1"/>
    <mergeCell ref="A2:L2"/>
    <mergeCell ref="A4:C4"/>
    <mergeCell ref="D4:L4"/>
    <mergeCell ref="A10:A11"/>
    <mergeCell ref="E10:E11"/>
    <mergeCell ref="B10:B11"/>
    <mergeCell ref="C10:C11"/>
    <mergeCell ref="F10:F11"/>
    <mergeCell ref="K15:K16"/>
    <mergeCell ref="L15:L16"/>
    <mergeCell ref="A12:J12"/>
    <mergeCell ref="A20:A22"/>
    <mergeCell ref="B20:B22"/>
    <mergeCell ref="C20:C22"/>
    <mergeCell ref="E20:E22"/>
    <mergeCell ref="F20:F22"/>
    <mergeCell ref="E26:E28"/>
    <mergeCell ref="A29:J29"/>
    <mergeCell ref="A32:A33"/>
    <mergeCell ref="B32:B33"/>
    <mergeCell ref="C32:C33"/>
    <mergeCell ref="E32:E33"/>
    <mergeCell ref="F32:F33"/>
    <mergeCell ref="A41:J41"/>
    <mergeCell ref="A34:J34"/>
    <mergeCell ref="A37:A39"/>
    <mergeCell ref="B37:B39"/>
    <mergeCell ref="C37:C40"/>
    <mergeCell ref="F37:F40"/>
    <mergeCell ref="E37:E40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2024-04-09T08:30:09Z</dcterms:modified>
</cp:coreProperties>
</file>