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202300"/>
  <bookViews>
    <workbookView xWindow="36616" yWindow="65506" windowWidth="29040" windowHeight="15840" activeTab="0"/>
  </bookViews>
  <sheets>
    <sheet name="Rekapitulace" sheetId="1" r:id="rId1"/>
    <sheet name="CHL - I. etapa" sheetId="2" r:id="rId2"/>
    <sheet name="CHL - II. etapa" sheetId="3" r:id="rId3"/>
    <sheet name="Stavební část - I. etapa" sheetId="4" r:id="rId4"/>
    <sheet name="VZT - I. etapa" sheetId="5" r:id="rId5"/>
    <sheet name="VZT - II. etapa" sheetId="6" r:id="rId6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<sst xmlns="http://schemas.openxmlformats.org/spreadsheetml/2006/main" count="621" uniqueCount="300">
  <si>
    <t>Akce:</t>
  </si>
  <si>
    <t>NEMOCNICE ČESKÉ BUDĚJOVICE - DOPLNĚNÍ ODVLHČOVÁNÍ</t>
  </si>
  <si>
    <t>Cena bez DPH</t>
  </si>
  <si>
    <t>Uchazeč:</t>
  </si>
  <si>
    <t>Název části stavby</t>
  </si>
  <si>
    <t>Část vzduchotechnika - I. etapa</t>
  </si>
  <si>
    <t>Část vzduchotechnika - II. etapa</t>
  </si>
  <si>
    <t>Část chlazení - I. etapa</t>
  </si>
  <si>
    <t>Stavební část - I. etapa</t>
  </si>
  <si>
    <t xml:space="preserve">                  NEUROLOGIE : LŮŽKOVÁ STANICE + JIP</t>
  </si>
  <si>
    <t xml:space="preserve">Přístavby, nástavby a stavební úpravy pavilonu CH </t>
  </si>
  <si>
    <t xml:space="preserve">                 Nemocnice České Budějovice a.s., 1.ETAPA</t>
  </si>
  <si>
    <t xml:space="preserve">             SO 01 a SO02 Přístavba a nástavba pavilonu CH</t>
  </si>
  <si>
    <t xml:space="preserve">              D.1.4.3  Vodní CHLAZENÍ        </t>
  </si>
  <si>
    <t>1.ETAPA - úprava - zvýšení chl. výkonu - odvlhčování.</t>
  </si>
  <si>
    <t xml:space="preserve">   Soupis prací -dodávka a montáž nového zařízení</t>
  </si>
  <si>
    <t xml:space="preserve">                 Demontáže potrubí a armatur</t>
  </si>
  <si>
    <t>S0/díl č.</t>
  </si>
  <si>
    <t xml:space="preserve">název objektu / popis práce   </t>
  </si>
  <si>
    <t>m.j.</t>
  </si>
  <si>
    <t>počet m.j.</t>
  </si>
  <si>
    <t>cena/m.j.</t>
  </si>
  <si>
    <t>cena  bez DPH</t>
  </si>
  <si>
    <t>Pozn.</t>
  </si>
  <si>
    <t>STROJOVNY</t>
  </si>
  <si>
    <t xml:space="preserve">Bloková chladící jednotka, vzduchem chlazený </t>
  </si>
  <si>
    <t>ks</t>
  </si>
  <si>
    <t xml:space="preserve">kondenzátor, venkovní provedení, snéžená hlučnost </t>
  </si>
  <si>
    <t>2 chl. okruhy, R410A,regul.výk. 0,25,50,75,100%</t>
  </si>
  <si>
    <t xml:space="preserve">Qchl=333,9kW, příkon 127,3kW, 7/12°C, </t>
  </si>
  <si>
    <t>30% glyk., integr. hydraulický modul s akz.n 600l</t>
  </si>
  <si>
    <t>2x exp. n. 24l..</t>
  </si>
  <si>
    <t>Doprava</t>
  </si>
  <si>
    <t>soubor</t>
  </si>
  <si>
    <t>Montáž chladících jednotek</t>
  </si>
  <si>
    <t>sada</t>
  </si>
  <si>
    <t>Uvedení do provozu</t>
  </si>
  <si>
    <t xml:space="preserve">Úpravy na stávajících jednotkách </t>
  </si>
  <si>
    <t xml:space="preserve">napojení na stávající </t>
  </si>
  <si>
    <t>Vypuštění glykolové směsi a nové doplnění</t>
  </si>
  <si>
    <t xml:space="preserve">Glykol - etylenglycol - ekologický </t>
  </si>
  <si>
    <t>l</t>
  </si>
  <si>
    <t>náplň 30% směsi</t>
  </si>
  <si>
    <t>Přesun hmot</t>
  </si>
  <si>
    <t>%</t>
  </si>
  <si>
    <t>Manipulační technika, jeřáb</t>
  </si>
  <si>
    <t>POTRUBÍ</t>
  </si>
  <si>
    <t>POTRUBÍ do DN 50 - MĚĎENÉ lisované</t>
  </si>
  <si>
    <t>spojované lisováním</t>
  </si>
  <si>
    <t>měří potrubí ve strojovně nové přípojky  EC</t>
  </si>
  <si>
    <t>Cu 54x1,5</t>
  </si>
  <si>
    <t>m</t>
  </si>
  <si>
    <t>Přechodky  ocel/Cu</t>
  </si>
  <si>
    <t>DN65/54x2</t>
  </si>
  <si>
    <t>Přechodky (DN) Cu/Cu</t>
  </si>
  <si>
    <t>50/25 (šroubení..)</t>
  </si>
  <si>
    <t>DN65/G5/4"</t>
  </si>
  <si>
    <t>POTRUBÍ PŘÍPOJKY ocelové</t>
  </si>
  <si>
    <t>Přípojky nové a upravované</t>
  </si>
  <si>
    <t>DN40/50</t>
  </si>
  <si>
    <t>DN50/65</t>
  </si>
  <si>
    <t>DN65/80</t>
  </si>
  <si>
    <r>
      <rPr>
        <b/>
        <sz val="9"/>
        <rFont val="Arial CE"/>
        <family val="2"/>
      </rPr>
      <t>Potrubí měděné</t>
    </r>
    <r>
      <rPr>
        <sz val="9"/>
        <rFont val="Arial CE"/>
        <family val="2"/>
      </rPr>
      <t xml:space="preserve"> propojení na ECONET</t>
    </r>
  </si>
  <si>
    <t xml:space="preserve">spojování lisováním odhad </t>
  </si>
  <si>
    <t>28x1,8</t>
  </si>
  <si>
    <t>bm</t>
  </si>
  <si>
    <t>35x1,5</t>
  </si>
  <si>
    <t>Přípojky</t>
  </si>
  <si>
    <t>28x1,5</t>
  </si>
  <si>
    <t>Příplatek za potrubí ve strojovnách</t>
  </si>
  <si>
    <t>Zkoušky těsnosti měděných trubek</t>
  </si>
  <si>
    <t>do 35x1,5</t>
  </si>
  <si>
    <t>Potrubí  - trubky s drážkamí mechanicky spojované</t>
  </si>
  <si>
    <t>včetně ohybů, kolen, odboček, armatur</t>
  </si>
  <si>
    <t>Trubky dodávka</t>
  </si>
  <si>
    <t>DN 65, Tr.76/5</t>
  </si>
  <si>
    <t>DN80, Tr.89/6</t>
  </si>
  <si>
    <t>DN100, Tr. 108/6,3</t>
  </si>
  <si>
    <t>DN125, Tr.133/6,3</t>
  </si>
  <si>
    <t>DN150, Tr,159/7</t>
  </si>
  <si>
    <t>DN200, Tr.219/8</t>
  </si>
  <si>
    <t>DN300,Tr.324</t>
  </si>
  <si>
    <t>Přechody</t>
  </si>
  <si>
    <t>100/150</t>
  </si>
  <si>
    <t>150/200</t>
  </si>
  <si>
    <t>200/300</t>
  </si>
  <si>
    <t>Přípojky, tvarovky</t>
  </si>
  <si>
    <t>50/80</t>
  </si>
  <si>
    <t>65/150</t>
  </si>
  <si>
    <t>65/200</t>
  </si>
  <si>
    <t>50/150</t>
  </si>
  <si>
    <t>37a</t>
  </si>
  <si>
    <t>150/300 odbočka</t>
  </si>
  <si>
    <t>220/65</t>
  </si>
  <si>
    <t>Montáž potrubí drážkované spoje mechanické</t>
  </si>
  <si>
    <t>do DN 100</t>
  </si>
  <si>
    <t xml:space="preserve">m </t>
  </si>
  <si>
    <t>do DN200</t>
  </si>
  <si>
    <t>DN 300</t>
  </si>
  <si>
    <t>Montáž tvarovek</t>
  </si>
  <si>
    <t>Napojení na výrobník chladu</t>
  </si>
  <si>
    <t>3"/125</t>
  </si>
  <si>
    <t xml:space="preserve">Armatury </t>
  </si>
  <si>
    <t>motýlková klapka</t>
  </si>
  <si>
    <t>DN80</t>
  </si>
  <si>
    <t>DN 100</t>
  </si>
  <si>
    <t>DN125</t>
  </si>
  <si>
    <t>46a</t>
  </si>
  <si>
    <t>DN 150</t>
  </si>
  <si>
    <t>Zpětný ventil (klapka)</t>
  </si>
  <si>
    <t xml:space="preserve">Filtr </t>
  </si>
  <si>
    <t>Ruční regulační ventil s měř. Koncovkami</t>
  </si>
  <si>
    <t>DN125 /u jednotky…)</t>
  </si>
  <si>
    <t>Gumový kompenzátor u napojení strojů</t>
  </si>
  <si>
    <t xml:space="preserve">Montáž armatut drážkované spoje </t>
  </si>
  <si>
    <t>do DN100</t>
  </si>
  <si>
    <t>do DN150</t>
  </si>
  <si>
    <t>ARMATURY ZÁVITOVÉ</t>
  </si>
  <si>
    <t xml:space="preserve">měří -Kulový uzávěr  R250, R911, R254 dle výkresů  </t>
  </si>
  <si>
    <t>Montáž armatury M+R do DN50</t>
  </si>
  <si>
    <t>G1/2" nahadici - odvzdušnění</t>
  </si>
  <si>
    <t>G 2"</t>
  </si>
  <si>
    <t>G 3/4" propojení u výrobníků</t>
  </si>
  <si>
    <t>Šroubení /rozebíratelný spoj…dle montáže../</t>
  </si>
  <si>
    <t>G 3/4"</t>
  </si>
  <si>
    <t>G 1"</t>
  </si>
  <si>
    <t>G 5/4"</t>
  </si>
  <si>
    <t>G 6/4"</t>
  </si>
  <si>
    <t>G2"</t>
  </si>
  <si>
    <t>Regulační ventil vyvažovací - měrící koncovky</t>
  </si>
  <si>
    <t>64a</t>
  </si>
  <si>
    <t>64b</t>
  </si>
  <si>
    <t>Teploměr do potrubí l=60.100, -20-+50°C</t>
  </si>
  <si>
    <t>Tlakoměr  60, 0-600 vč. Sm., vent.</t>
  </si>
  <si>
    <t>Návarky M+R  odhad</t>
  </si>
  <si>
    <t>M 22x1 T cu 15/15</t>
  </si>
  <si>
    <t>HZS</t>
  </si>
  <si>
    <t>Úpravy stávajícího napojení  ostatních jednotek</t>
  </si>
  <si>
    <t xml:space="preserve"> pro 1 etapu v 7. a 4.NP</t>
  </si>
  <si>
    <t>hod</t>
  </si>
  <si>
    <t>Úpravy napojení chladu pro MR ve 3.NP</t>
  </si>
  <si>
    <t>Propláchování potrubí</t>
  </si>
  <si>
    <t>Topná a tlaková zkouška</t>
  </si>
  <si>
    <t>Zaregulování- komplexní zkoušky</t>
  </si>
  <si>
    <t>Koordinace s profesemi</t>
  </si>
  <si>
    <t>Lešení</t>
  </si>
  <si>
    <t>Štítky v profesionálním a graf. provedení</t>
  </si>
  <si>
    <t>štítky  na potrubí, štítky na zařízení</t>
  </si>
  <si>
    <t>texty dle schéma - dodavatel</t>
  </si>
  <si>
    <t>OCELOVÉ KONSTRUKCE</t>
  </si>
  <si>
    <t>závěsy,konzoly,táhla,tyče,spojovací mater,.hmoždinky a další</t>
  </si>
  <si>
    <t xml:space="preserve">typové uložení,-na potrubí chladné vody  </t>
  </si>
  <si>
    <t>závěsný systém bez tepelných mostů</t>
  </si>
  <si>
    <t>cca 150 závěsů a podpěr a 300 objímek…...</t>
  </si>
  <si>
    <t>celkem typová uložení</t>
  </si>
  <si>
    <t xml:space="preserve">Profil. materiál </t>
  </si>
  <si>
    <t>pomocné konstrukce pro uložení potrubí</t>
  </si>
  <si>
    <t>kg</t>
  </si>
  <si>
    <t>na střeše  - U12,U10</t>
  </si>
  <si>
    <t xml:space="preserve">TEPELNÁ IZOLACE proti rosení </t>
  </si>
  <si>
    <t xml:space="preserve">izolační pouzdtra z kaučukové pěny na potrubí </t>
  </si>
  <si>
    <t>tepelná  vodivost 0,038, dodávka</t>
  </si>
  <si>
    <t>Tr.DN25 - tl.13</t>
  </si>
  <si>
    <t>Tr.DN35 - tl.19</t>
  </si>
  <si>
    <t>Tr.DN40 - tl.19 opravy</t>
  </si>
  <si>
    <t>Tr.DN50 - tl.26</t>
  </si>
  <si>
    <t>Tr.DN65  tl.26</t>
  </si>
  <si>
    <t>Tr.DN80 - tl.32</t>
  </si>
  <si>
    <t>Tr.DN100- tl.32</t>
  </si>
  <si>
    <t>Tr.DN125 - tl.32</t>
  </si>
  <si>
    <t>Tr.DN150 - tl.32</t>
  </si>
  <si>
    <t>Tr.DN200 - tl.32</t>
  </si>
  <si>
    <t>Tr.DN300-tl.32</t>
  </si>
  <si>
    <t xml:space="preserve">Montáž izolace </t>
  </si>
  <si>
    <t>izolační pouzdra slepovaná proti rosení…</t>
  </si>
  <si>
    <t>jednovrstvá -měří  158+159+147+12</t>
  </si>
  <si>
    <t>m2</t>
  </si>
  <si>
    <t>Desky - kaučukové - M 99 A  tl. 29</t>
  </si>
  <si>
    <t xml:space="preserve">na  armatury, odbočky </t>
  </si>
  <si>
    <t>Povrchová úprava -hliníkový plech tl.1</t>
  </si>
  <si>
    <t xml:space="preserve">                  Při izolaci dbát na čisté prof.provedení-řádné slepení...spoje,  izolace věškerých armatur</t>
  </si>
  <si>
    <t>potrubí na střeše</t>
  </si>
  <si>
    <t>armatury na střeše-snímatelná pozdra</t>
  </si>
  <si>
    <t>NÁTĚRY SYNTETICKÉ ocelového potrubí</t>
  </si>
  <si>
    <t>nátěr potrubí dvakrát základní bez povrchové úpravy</t>
  </si>
  <si>
    <t>DN300</t>
  </si>
  <si>
    <t>Nátěr ocel.konstrukcí pomocné prof.</t>
  </si>
  <si>
    <t>žárově pozinkováno</t>
  </si>
  <si>
    <t xml:space="preserve">DEMONTÁŽE </t>
  </si>
  <si>
    <t xml:space="preserve">Demontáže potrubí </t>
  </si>
  <si>
    <t>trubek měděných a ocelových hladkých</t>
  </si>
  <si>
    <t>do DN 80</t>
  </si>
  <si>
    <t>do DN 200</t>
  </si>
  <si>
    <t>Demontáž příslušenství</t>
  </si>
  <si>
    <t>odřezání závěsů, konzol, objímek</t>
  </si>
  <si>
    <t xml:space="preserve">Demontář armatur </t>
  </si>
  <si>
    <t>přírubových DN 65</t>
  </si>
  <si>
    <t>závitových</t>
  </si>
  <si>
    <t>do G 2"</t>
  </si>
  <si>
    <t>Demontáž směšovacích armatut</t>
  </si>
  <si>
    <t>trojcestné závit.</t>
  </si>
  <si>
    <t xml:space="preserve">Odstranění kaučukové izolace </t>
  </si>
  <si>
    <t>rozřezáním spojů</t>
  </si>
  <si>
    <t>do tl. izolace 50mm</t>
  </si>
  <si>
    <t>Opravy izolací na stávajícím potrubí</t>
  </si>
  <si>
    <t>kaučuková lepená do 50mm</t>
  </si>
  <si>
    <t>lešení</t>
  </si>
  <si>
    <t>Celkem</t>
  </si>
  <si>
    <t>Položkový rozpočet</t>
  </si>
  <si>
    <t>S:</t>
  </si>
  <si>
    <t>608391</t>
  </si>
  <si>
    <t>Přístavby, nástavby a stavební úpravy pavilonu CH, Nemocnice ČB - 2.etapa - odvlhčení</t>
  </si>
  <si>
    <t/>
  </si>
  <si>
    <t>O:</t>
  </si>
  <si>
    <t>01</t>
  </si>
  <si>
    <t>R:</t>
  </si>
  <si>
    <t>D.1.4.3</t>
  </si>
  <si>
    <t>Chlazení vodní - odvlhčení</t>
  </si>
  <si>
    <t>P.č.</t>
  </si>
  <si>
    <t>Číslo položky</t>
  </si>
  <si>
    <t>Název položky</t>
  </si>
  <si>
    <t>MJ</t>
  </si>
  <si>
    <t>Množství</t>
  </si>
  <si>
    <t>Cena/MJ</t>
  </si>
  <si>
    <t>Díl:</t>
  </si>
  <si>
    <t>D12</t>
  </si>
  <si>
    <t>DN65, Tr. 76/3,2</t>
  </si>
  <si>
    <t>DN80, Tr. 88,9/2,0</t>
  </si>
  <si>
    <t>DN300, Tr.324/8</t>
  </si>
  <si>
    <t>D13</t>
  </si>
  <si>
    <t>150/65</t>
  </si>
  <si>
    <t>150/80</t>
  </si>
  <si>
    <t>300/125</t>
  </si>
  <si>
    <t>D14</t>
  </si>
  <si>
    <t xml:space="preserve">Přípojky, tvarovky </t>
  </si>
  <si>
    <t xml:space="preserve"> T-kus  300/125 </t>
  </si>
  <si>
    <t>D7</t>
  </si>
  <si>
    <t>Potrubí měděné</t>
  </si>
  <si>
    <t>D27</t>
  </si>
  <si>
    <t xml:space="preserve">měří -Kulový uzávěr </t>
  </si>
  <si>
    <t>Klapka DN 65-lisovací 2/1/2"</t>
  </si>
  <si>
    <t>D30</t>
  </si>
  <si>
    <t>Filtr závitový</t>
  </si>
  <si>
    <t>Filtr DN 65 - lisovací 2/1/2"</t>
  </si>
  <si>
    <t>D31</t>
  </si>
  <si>
    <t>Zpětný ventil</t>
  </si>
  <si>
    <t>Zpětný ventil G 65</t>
  </si>
  <si>
    <t>D32</t>
  </si>
  <si>
    <t>DN 65 - lisovací 2/1/2"</t>
  </si>
  <si>
    <t xml:space="preserve"> Regulační ventil DN 125 </t>
  </si>
  <si>
    <t>D38</t>
  </si>
  <si>
    <t>Tr.DN65 - tl26</t>
  </si>
  <si>
    <t>Tr.DN300 - tl.32 - izolace</t>
  </si>
  <si>
    <t>D39</t>
  </si>
  <si>
    <t>Montáž izolace</t>
  </si>
  <si>
    <t>jednovrstvá -měří  plocha izolace</t>
  </si>
  <si>
    <t>armatury na střeše-snímatelná pouzdra</t>
  </si>
  <si>
    <t>Ocelové konstrukce</t>
  </si>
  <si>
    <t>Pomocný materiál, závěsy, táhla, konzole</t>
  </si>
  <si>
    <t>kpl</t>
  </si>
  <si>
    <t>Demontáže</t>
  </si>
  <si>
    <t>Demontáže potrubí, příslušenství, izolací</t>
  </si>
  <si>
    <t>Ostatní</t>
  </si>
  <si>
    <t>Proplachování potrubí</t>
  </si>
  <si>
    <t>Zaregulování, komplexní zkoušky</t>
  </si>
  <si>
    <t>Přístavby, nástavby a stavební úpravy pavilonu CH, Nemocnice ČB - 1.etapa - odvlhčení</t>
  </si>
  <si>
    <t>Chlazení vodní - odvlhčení - stavební část - střecha SO01</t>
  </si>
  <si>
    <t>Konstrukce pod chladící stroj</t>
  </si>
  <si>
    <t>Ocelová konstrukce pod chladící stroj</t>
  </si>
  <si>
    <t>Demontáž skladby střechy</t>
  </si>
  <si>
    <t>NCB - odvlhčování OS - 1. etapa - část VZT</t>
  </si>
  <si>
    <t>Výkaz výměr</t>
  </si>
  <si>
    <t>Strojovna</t>
  </si>
  <si>
    <t>Zař. č.</t>
  </si>
  <si>
    <t>Popis</t>
  </si>
  <si>
    <t>Jednotka</t>
  </si>
  <si>
    <t>JC</t>
  </si>
  <si>
    <t>7.NP</t>
  </si>
  <si>
    <t>ECONET  výměník B10THx68, včetně montáže, úpravy napojení a izolace, úprava SW</t>
  </si>
  <si>
    <t>Výměník pro dohřev vzduchu 90-50</t>
  </si>
  <si>
    <t>ECONET  výměník B10THx78, včetně montáže, úpravy napojení a izolace, úprava SW</t>
  </si>
  <si>
    <t>ECONET  výměník B10THx60, včetně montáže, úpravy napojení a izolace, úprava SW</t>
  </si>
  <si>
    <t>Výměník pro dohřev vzduchu 80-50</t>
  </si>
  <si>
    <t>ECONET  výměník B10THx70, včetně montáže, úpravy napojení a izolace, úprava SW</t>
  </si>
  <si>
    <t>Výměník pro dohřev vzduchu 100-50</t>
  </si>
  <si>
    <t>ECONET  výměník B16Hx120, včetně montáže, úpravy napojení a izolace, úprava SW</t>
  </si>
  <si>
    <t>Výměník pro dohřev vzduchu - řada X</t>
  </si>
  <si>
    <t>Úprava VZT potrubí a izolací</t>
  </si>
  <si>
    <t>Zprovoznění a zkouška</t>
  </si>
  <si>
    <t>Montáž</t>
  </si>
  <si>
    <t>Cena celkem bez DPH</t>
  </si>
  <si>
    <t>NCB - odvlhčování OS - 2. etapa - část VZT</t>
  </si>
  <si>
    <t>4.NP</t>
  </si>
  <si>
    <t>ECONET  výměník B16Hx100, včetně montáže, úpravy napojení a izolace, úprava SW</t>
  </si>
  <si>
    <t>Část chlazení - II. etapa</t>
  </si>
  <si>
    <t>IČO:</t>
  </si>
  <si>
    <t>DIČ:</t>
  </si>
  <si>
    <t>Náklady stavby celkem</t>
  </si>
  <si>
    <t>v CZK</t>
  </si>
  <si>
    <t>KRYCÍ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</si>
</sst>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22"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11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b/>
      <sz val="14"/>
      <name val="Arial CE"/>
      <family val="2"/>
    </font>
    <font>
      <b/>
      <sz val="16"/>
      <name val="Arial CE"/>
      <family val="2"/>
    </font>
    <font>
      <sz val="10"/>
      <name val="Arial CE"/>
      <family val="2"/>
    </font>
    <font>
      <sz val="8"/>
      <name val="Arial CE"/>
      <family val="2"/>
    </font>
    <font>
      <sz val="14"/>
      <name val="Arial CE"/>
      <family val="2"/>
    </font>
    <font>
      <i/>
      <sz val="10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6"/>
      <name val="Arial CE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4"/>
      <color theme="1"/>
      <name val="Aptos Narrow"/>
      <family val="2"/>
      <scheme val="minor"/>
    </font>
  </fonts>
  <fills count="11">
    <fill>
      <patternFill/>
    </fill>
    <fill>
      <patternFill patternType="gray125"/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04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0" fillId="0" borderId="0" xfId="0" applyAlignment="1">
      <alignment horizontal="center"/>
    </xf>
    <xf numFmtId="0" fontId="8" fillId="0" borderId="0" xfId="0" applyFont="1" applyAlignment="1" applyProtection="1">
      <alignment horizontal="right"/>
      <protection locked="0"/>
    </xf>
    <xf numFmtId="0" fontId="9" fillId="0" borderId="1" xfId="0" applyFont="1" applyBorder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/>
    <xf numFmtId="0" fontId="4" fillId="0" borderId="0" xfId="0" applyFont="1" applyAlignment="1" applyProtection="1">
      <alignment horizontal="right"/>
      <protection locked="0"/>
    </xf>
    <xf numFmtId="0" fontId="7" fillId="0" borderId="1" xfId="0" applyFont="1" applyBorder="1" applyAlignment="1" applyProtection="1">
      <alignment horizontal="right"/>
      <protection locked="0"/>
    </xf>
    <xf numFmtId="14" fontId="10" fillId="0" borderId="1" xfId="0" applyNumberFormat="1" applyFont="1" applyBorder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1" fillId="0" borderId="0" xfId="0" applyFont="1" applyAlignment="1">
      <alignment horizontal="center"/>
    </xf>
    <xf numFmtId="0" fontId="4" fillId="0" borderId="0" xfId="0" applyFont="1" applyAlignment="1" applyProtection="1">
      <alignment horizontal="right"/>
      <protection locked="0"/>
    </xf>
    <xf numFmtId="0" fontId="12" fillId="0" borderId="0" xfId="0" applyFont="1" applyAlignment="1" applyProtection="1">
      <alignment horizontal="right"/>
      <protection locked="0"/>
    </xf>
    <xf numFmtId="0" fontId="11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2" xfId="0" applyFont="1" applyBorder="1" applyProtection="1">
      <protection locked="0"/>
    </xf>
    <xf numFmtId="0" fontId="7" fillId="0" borderId="3" xfId="0" applyFont="1" applyBorder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7" fillId="0" borderId="5" xfId="0" applyFont="1" applyBorder="1" applyProtection="1"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right"/>
      <protection locked="0"/>
    </xf>
    <xf numFmtId="4" fontId="7" fillId="0" borderId="5" xfId="0" applyNumberFormat="1" applyFont="1" applyBorder="1" applyAlignment="1" applyProtection="1">
      <alignment horizontal="right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11" fillId="2" borderId="5" xfId="0" applyFont="1" applyFill="1" applyBorder="1" applyProtection="1">
      <protection locked="0"/>
    </xf>
    <xf numFmtId="0" fontId="7" fillId="2" borderId="5" xfId="0" applyFont="1" applyFill="1" applyBorder="1" applyAlignment="1" applyProtection="1">
      <alignment horizontal="center"/>
      <protection locked="0"/>
    </xf>
    <xf numFmtId="0" fontId="7" fillId="2" borderId="5" xfId="0" applyFont="1" applyFill="1" applyBorder="1" applyAlignment="1" applyProtection="1">
      <alignment horizontal="right"/>
      <protection locked="0"/>
    </xf>
    <xf numFmtId="0" fontId="7" fillId="2" borderId="5" xfId="0" applyFont="1" applyFill="1" applyBorder="1" applyAlignment="1" applyProtection="1">
      <alignment horizontal="right"/>
      <protection locked="0"/>
    </xf>
    <xf numFmtId="4" fontId="13" fillId="2" borderId="5" xfId="0" applyNumberFormat="1" applyFont="1" applyFill="1" applyBorder="1" applyAlignment="1" applyProtection="1">
      <alignment horizontal="right"/>
      <protection locked="0"/>
    </xf>
    <xf numFmtId="0" fontId="6" fillId="2" borderId="5" xfId="0" applyFont="1" applyFill="1" applyBorder="1" applyAlignment="1" applyProtection="1">
      <alignment horizontal="center"/>
      <protection locked="0"/>
    </xf>
    <xf numFmtId="0" fontId="14" fillId="0" borderId="5" xfId="0" applyFont="1" applyBorder="1"/>
    <xf numFmtId="0" fontId="13" fillId="0" borderId="5" xfId="0" applyFont="1" applyBorder="1"/>
    <xf numFmtId="0" fontId="7" fillId="0" borderId="5" xfId="0" applyFont="1" applyBorder="1"/>
    <xf numFmtId="4" fontId="14" fillId="0" borderId="5" xfId="0" applyNumberFormat="1" applyFont="1" applyBorder="1"/>
    <xf numFmtId="0" fontId="14" fillId="0" borderId="5" xfId="0" applyFont="1" applyBorder="1" applyAlignment="1">
      <alignment horizontal="center"/>
    </xf>
    <xf numFmtId="4" fontId="7" fillId="3" borderId="5" xfId="0" applyNumberFormat="1" applyFont="1" applyFill="1" applyBorder="1" applyAlignment="1" applyProtection="1">
      <alignment horizontal="right"/>
      <protection locked="0"/>
    </xf>
    <xf numFmtId="4" fontId="7" fillId="0" borderId="5" xfId="0" applyNumberFormat="1" applyFont="1" applyBorder="1"/>
    <xf numFmtId="0" fontId="14" fillId="0" borderId="5" xfId="0" applyFont="1" applyBorder="1" applyAlignment="1">
      <alignment horizontal="center"/>
    </xf>
    <xf numFmtId="0" fontId="7" fillId="0" borderId="5" xfId="0" applyFont="1" applyBorder="1"/>
    <xf numFmtId="0" fontId="0" fillId="0" borderId="5" xfId="0" applyBorder="1" applyAlignment="1">
      <alignment horizontal="center"/>
    </xf>
    <xf numFmtId="0" fontId="15" fillId="0" borderId="5" xfId="0" applyFont="1" applyBorder="1" applyProtection="1">
      <protection locked="0"/>
    </xf>
    <xf numFmtId="0" fontId="14" fillId="0" borderId="5" xfId="0" applyFont="1" applyBorder="1" applyProtection="1">
      <protection locked="0"/>
    </xf>
    <xf numFmtId="0" fontId="14" fillId="0" borderId="5" xfId="0" applyFont="1" applyBorder="1" applyAlignment="1" applyProtection="1">
      <alignment horizontal="center"/>
      <protection locked="0"/>
    </xf>
    <xf numFmtId="3" fontId="14" fillId="0" borderId="5" xfId="0" applyNumberFormat="1" applyFont="1" applyBorder="1" applyProtection="1">
      <protection locked="0"/>
    </xf>
    <xf numFmtId="4" fontId="7" fillId="0" borderId="5" xfId="0" applyNumberFormat="1" applyFont="1" applyBorder="1" applyProtection="1">
      <protection locked="0"/>
    </xf>
    <xf numFmtId="3" fontId="7" fillId="0" borderId="5" xfId="0" applyNumberFormat="1" applyFont="1" applyBorder="1" applyProtection="1">
      <protection locked="0"/>
    </xf>
    <xf numFmtId="4" fontId="13" fillId="0" borderId="5" xfId="0" applyNumberFormat="1" applyFont="1" applyBorder="1" applyProtection="1">
      <protection locked="0"/>
    </xf>
    <xf numFmtId="3" fontId="13" fillId="0" borderId="5" xfId="0" applyNumberFormat="1" applyFont="1" applyBorder="1" applyProtection="1">
      <protection locked="0"/>
    </xf>
    <xf numFmtId="4" fontId="7" fillId="2" borderId="5" xfId="0" applyNumberFormat="1" applyFont="1" applyFill="1" applyBorder="1" applyAlignment="1" applyProtection="1">
      <alignment horizontal="right"/>
      <protection locked="0"/>
    </xf>
    <xf numFmtId="4" fontId="14" fillId="2" borderId="5" xfId="0" applyNumberFormat="1" applyFont="1" applyFill="1" applyBorder="1" applyAlignment="1" applyProtection="1">
      <alignment horizontal="right"/>
      <protection locked="0"/>
    </xf>
    <xf numFmtId="4" fontId="14" fillId="0" borderId="5" xfId="0" applyNumberFormat="1" applyFont="1" applyBorder="1" applyProtection="1">
      <protection locked="0"/>
    </xf>
    <xf numFmtId="0" fontId="14" fillId="0" borderId="5" xfId="0" applyFont="1" applyBorder="1" applyProtection="1">
      <protection locked="0"/>
    </xf>
    <xf numFmtId="4" fontId="13" fillId="0" borderId="5" xfId="0" applyNumberFormat="1" applyFont="1" applyBorder="1"/>
    <xf numFmtId="3" fontId="13" fillId="0" borderId="5" xfId="0" applyNumberFormat="1" applyFont="1" applyBorder="1"/>
    <xf numFmtId="3" fontId="13" fillId="0" borderId="4" xfId="0" applyNumberFormat="1" applyFont="1" applyBorder="1" applyProtection="1">
      <protection locked="0"/>
    </xf>
    <xf numFmtId="0" fontId="14" fillId="0" borderId="5" xfId="0" applyFont="1" applyBorder="1" applyAlignment="1" applyProtection="1">
      <alignment horizontal="right"/>
      <protection locked="0"/>
    </xf>
    <xf numFmtId="3" fontId="13" fillId="4" borderId="5" xfId="0" applyNumberFormat="1" applyFont="1" applyFill="1" applyBorder="1"/>
    <xf numFmtId="0" fontId="15" fillId="0" borderId="5" xfId="0" applyFont="1" applyBorder="1" applyAlignment="1" applyProtection="1">
      <alignment horizontal="right"/>
      <protection locked="0"/>
    </xf>
    <xf numFmtId="0" fontId="7" fillId="0" borderId="5" xfId="0" applyFont="1" applyBorder="1" applyAlignment="1">
      <alignment horizontal="right"/>
    </xf>
    <xf numFmtId="3" fontId="13" fillId="0" borderId="0" xfId="0" applyNumberFormat="1" applyFont="1" applyProtection="1">
      <protection locked="0"/>
    </xf>
    <xf numFmtId="3" fontId="14" fillId="0" borderId="5" xfId="0" applyNumberFormat="1" applyFont="1" applyBorder="1" applyAlignment="1" applyProtection="1">
      <alignment horizontal="right"/>
      <protection locked="0"/>
    </xf>
    <xf numFmtId="3" fontId="14" fillId="4" borderId="5" xfId="0" applyNumberFormat="1" applyFont="1" applyFill="1" applyBorder="1" applyProtection="1">
      <protection locked="0"/>
    </xf>
    <xf numFmtId="0" fontId="0" fillId="0" borderId="5" xfId="0" applyBorder="1"/>
    <xf numFmtId="0" fontId="0" fillId="0" borderId="5" xfId="0" applyBorder="1" applyProtection="1">
      <protection locked="0"/>
    </xf>
    <xf numFmtId="3" fontId="14" fillId="0" borderId="5" xfId="0" applyNumberFormat="1" applyFont="1" applyBorder="1"/>
    <xf numFmtId="3" fontId="14" fillId="0" borderId="4" xfId="0" applyNumberFormat="1" applyFont="1" applyBorder="1" applyProtection="1">
      <protection locked="0"/>
    </xf>
    <xf numFmtId="3" fontId="14" fillId="0" borderId="0" xfId="0" applyNumberFormat="1" applyFont="1" applyProtection="1">
      <protection locked="0"/>
    </xf>
    <xf numFmtId="0" fontId="14" fillId="0" borderId="5" xfId="0" applyFont="1" applyBorder="1" applyAlignment="1" applyProtection="1">
      <alignment horizontal="left"/>
      <protection locked="0"/>
    </xf>
    <xf numFmtId="0" fontId="6" fillId="0" borderId="5" xfId="0" applyFont="1" applyBorder="1"/>
    <xf numFmtId="0" fontId="5" fillId="2" borderId="5" xfId="0" applyFont="1" applyFill="1" applyBorder="1" applyProtection="1">
      <protection locked="0"/>
    </xf>
    <xf numFmtId="0" fontId="10" fillId="2" borderId="5" xfId="0" applyFont="1" applyFill="1" applyBorder="1" applyProtection="1">
      <protection locked="0"/>
    </xf>
    <xf numFmtId="0" fontId="16" fillId="2" borderId="5" xfId="0" applyFont="1" applyFill="1" applyBorder="1" applyAlignment="1" applyProtection="1">
      <alignment horizontal="center"/>
      <protection locked="0"/>
    </xf>
    <xf numFmtId="0" fontId="16" fillId="2" borderId="5" xfId="0" applyFont="1" applyFill="1" applyBorder="1" applyAlignment="1" applyProtection="1">
      <alignment horizontal="right"/>
      <protection locked="0"/>
    </xf>
    <xf numFmtId="4" fontId="6" fillId="2" borderId="5" xfId="0" applyNumberFormat="1" applyFont="1" applyFill="1" applyBorder="1" applyAlignment="1" applyProtection="1">
      <alignment horizontal="right"/>
      <protection locked="0"/>
    </xf>
    <xf numFmtId="0" fontId="17" fillId="0" borderId="6" xfId="0" applyFont="1" applyBorder="1" applyAlignment="1">
      <alignment horizontal="center"/>
    </xf>
    <xf numFmtId="0" fontId="18" fillId="0" borderId="7" xfId="0" applyFont="1" applyBorder="1"/>
    <xf numFmtId="0" fontId="18" fillId="0" borderId="8" xfId="0" applyFont="1" applyBorder="1"/>
    <xf numFmtId="0" fontId="18" fillId="0" borderId="9" xfId="0" applyFont="1" applyBorder="1" applyAlignment="1">
      <alignment vertical="center"/>
    </xf>
    <xf numFmtId="49" fontId="18" fillId="0" borderId="5" xfId="0" applyNumberFormat="1" applyFont="1" applyBorder="1" applyAlignment="1">
      <alignment vertical="center"/>
    </xf>
    <xf numFmtId="49" fontId="18" fillId="0" borderId="5" xfId="0" applyNumberFormat="1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8" fillId="2" borderId="11" xfId="0" applyFont="1" applyFill="1" applyBorder="1" applyAlignment="1">
      <alignment vertical="center"/>
    </xf>
    <xf numFmtId="49" fontId="18" fillId="2" borderId="12" xfId="0" applyNumberFormat="1" applyFont="1" applyFill="1" applyBorder="1" applyAlignment="1">
      <alignment vertical="center"/>
    </xf>
    <xf numFmtId="49" fontId="18" fillId="2" borderId="12" xfId="0" applyNumberFormat="1" applyFont="1" applyFill="1" applyBorder="1" applyAlignment="1">
      <alignment vertical="center"/>
    </xf>
    <xf numFmtId="0" fontId="18" fillId="2" borderId="12" xfId="0" applyFont="1" applyFill="1" applyBorder="1" applyAlignment="1">
      <alignment vertical="center"/>
    </xf>
    <xf numFmtId="0" fontId="18" fillId="2" borderId="13" xfId="0" applyFont="1" applyFill="1" applyBorder="1" applyAlignment="1">
      <alignment vertical="center"/>
    </xf>
    <xf numFmtId="0" fontId="19" fillId="0" borderId="14" xfId="0" applyFont="1" applyBorder="1" applyAlignment="1">
      <alignment vertical="center"/>
    </xf>
    <xf numFmtId="49" fontId="19" fillId="0" borderId="15" xfId="0" applyNumberFormat="1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8" fillId="5" borderId="5" xfId="0" applyFont="1" applyFill="1" applyBorder="1"/>
    <xf numFmtId="49" fontId="18" fillId="5" borderId="5" xfId="0" applyNumberFormat="1" applyFont="1" applyFill="1" applyBorder="1"/>
    <xf numFmtId="0" fontId="18" fillId="5" borderId="5" xfId="0" applyFont="1" applyFill="1" applyBorder="1" applyAlignment="1">
      <alignment horizontal="center"/>
    </xf>
    <xf numFmtId="0" fontId="18" fillId="5" borderId="17" xfId="0" applyFont="1" applyFill="1" applyBorder="1"/>
    <xf numFmtId="0" fontId="17" fillId="2" borderId="18" xfId="0" applyFont="1" applyFill="1" applyBorder="1" applyAlignment="1">
      <alignment vertical="top"/>
    </xf>
    <xf numFmtId="49" fontId="17" fillId="2" borderId="19" xfId="0" applyNumberFormat="1" applyFont="1" applyFill="1" applyBorder="1" applyAlignment="1">
      <alignment vertical="top"/>
    </xf>
    <xf numFmtId="49" fontId="17" fillId="2" borderId="19" xfId="0" applyNumberFormat="1" applyFont="1" applyFill="1" applyBorder="1" applyAlignment="1">
      <alignment vertical="top" wrapText="1"/>
    </xf>
    <xf numFmtId="49" fontId="17" fillId="2" borderId="19" xfId="0" applyNumberFormat="1" applyFont="1" applyFill="1" applyBorder="1" applyAlignment="1">
      <alignment horizontal="center" vertical="top" wrapText="1"/>
    </xf>
    <xf numFmtId="49" fontId="17" fillId="2" borderId="19" xfId="0" applyNumberFormat="1" applyFont="1" applyFill="1" applyBorder="1" applyAlignment="1">
      <alignment horizontal="right" vertical="top" wrapText="1"/>
    </xf>
    <xf numFmtId="49" fontId="17" fillId="2" borderId="20" xfId="0" applyNumberFormat="1" applyFont="1" applyFill="1" applyBorder="1" applyAlignment="1">
      <alignment horizontal="right" vertical="top" wrapText="1"/>
    </xf>
    <xf numFmtId="0" fontId="20" fillId="0" borderId="9" xfId="0" applyFont="1" applyBorder="1" applyAlignment="1">
      <alignment vertical="top"/>
    </xf>
    <xf numFmtId="49" fontId="20" fillId="0" borderId="5" xfId="0" applyNumberFormat="1" applyFont="1" applyBorder="1" applyAlignment="1">
      <alignment vertical="top"/>
    </xf>
    <xf numFmtId="49" fontId="20" fillId="0" borderId="5" xfId="0" applyNumberFormat="1" applyFont="1" applyBorder="1" applyAlignment="1">
      <alignment vertical="top" wrapText="1"/>
    </xf>
    <xf numFmtId="0" fontId="20" fillId="0" borderId="5" xfId="0" applyFont="1" applyBorder="1" applyAlignment="1">
      <alignment horizontal="center" vertical="top" shrinkToFit="1"/>
    </xf>
    <xf numFmtId="0" fontId="20" fillId="0" borderId="5" xfId="0" applyFont="1" applyBorder="1" applyAlignment="1">
      <alignment horizontal="right" vertical="top" shrinkToFit="1"/>
    </xf>
    <xf numFmtId="4" fontId="19" fillId="3" borderId="5" xfId="0" applyNumberFormat="1" applyFont="1" applyFill="1" applyBorder="1" applyAlignment="1">
      <alignment horizontal="right"/>
    </xf>
    <xf numFmtId="4" fontId="19" fillId="0" borderId="10" xfId="0" applyNumberFormat="1" applyFont="1" applyBorder="1" applyAlignment="1">
      <alignment horizontal="right"/>
    </xf>
    <xf numFmtId="0" fontId="19" fillId="0" borderId="5" xfId="0" applyFont="1" applyBorder="1" applyAlignment="1">
      <alignment horizontal="right"/>
    </xf>
    <xf numFmtId="0" fontId="17" fillId="2" borderId="9" xfId="0" applyFont="1" applyFill="1" applyBorder="1" applyAlignment="1">
      <alignment vertical="top"/>
    </xf>
    <xf numFmtId="49" fontId="17" fillId="2" borderId="5" xfId="0" applyNumberFormat="1" applyFont="1" applyFill="1" applyBorder="1" applyAlignment="1">
      <alignment vertical="top"/>
    </xf>
    <xf numFmtId="49" fontId="17" fillId="2" borderId="5" xfId="0" applyNumberFormat="1" applyFont="1" applyFill="1" applyBorder="1" applyAlignment="1">
      <alignment vertical="top" wrapText="1"/>
    </xf>
    <xf numFmtId="0" fontId="17" fillId="2" borderId="5" xfId="0" applyFont="1" applyFill="1" applyBorder="1" applyAlignment="1">
      <alignment horizontal="center" vertical="top" shrinkToFit="1"/>
    </xf>
    <xf numFmtId="0" fontId="1" fillId="2" borderId="5" xfId="0" applyFont="1" applyFill="1" applyBorder="1" applyAlignment="1">
      <alignment horizontal="right" vertical="top" shrinkToFit="1"/>
    </xf>
    <xf numFmtId="4" fontId="17" fillId="2" borderId="5" xfId="0" applyNumberFormat="1" applyFont="1" applyFill="1" applyBorder="1" applyAlignment="1">
      <alignment horizontal="right" vertical="top" shrinkToFit="1"/>
    </xf>
    <xf numFmtId="4" fontId="17" fillId="2" borderId="10" xfId="0" applyNumberFormat="1" applyFont="1" applyFill="1" applyBorder="1" applyAlignment="1">
      <alignment horizontal="right" vertical="top" shrinkToFit="1"/>
    </xf>
    <xf numFmtId="4" fontId="20" fillId="3" borderId="5" xfId="0" applyNumberFormat="1" applyFont="1" applyFill="1" applyBorder="1" applyAlignment="1">
      <alignment horizontal="right" vertical="top" shrinkToFit="1"/>
    </xf>
    <xf numFmtId="4" fontId="20" fillId="0" borderId="10" xfId="0" applyNumberFormat="1" applyFont="1" applyBorder="1" applyAlignment="1">
      <alignment horizontal="right" vertical="top" shrinkToFit="1"/>
    </xf>
    <xf numFmtId="4" fontId="1" fillId="2" borderId="5" xfId="0" applyNumberFormat="1" applyFont="1" applyFill="1" applyBorder="1" applyAlignment="1">
      <alignment horizontal="right" vertical="top" shrinkToFit="1"/>
    </xf>
    <xf numFmtId="0" fontId="20" fillId="0" borderId="21" xfId="0" applyFont="1" applyBorder="1" applyAlignment="1">
      <alignment vertical="top"/>
    </xf>
    <xf numFmtId="49" fontId="20" fillId="0" borderId="22" xfId="0" applyNumberFormat="1" applyFont="1" applyBorder="1" applyAlignment="1">
      <alignment vertical="top"/>
    </xf>
    <xf numFmtId="49" fontId="20" fillId="0" borderId="22" xfId="0" applyNumberFormat="1" applyFont="1" applyBorder="1" applyAlignment="1">
      <alignment vertical="top" wrapText="1"/>
    </xf>
    <xf numFmtId="0" fontId="20" fillId="0" borderId="22" xfId="0" applyFont="1" applyBorder="1" applyAlignment="1">
      <alignment horizontal="center" vertical="top" shrinkToFit="1"/>
    </xf>
    <xf numFmtId="0" fontId="20" fillId="0" borderId="22" xfId="0" applyFont="1" applyBorder="1" applyAlignment="1">
      <alignment horizontal="right" vertical="top" shrinkToFit="1"/>
    </xf>
    <xf numFmtId="4" fontId="19" fillId="3" borderId="22" xfId="0" applyNumberFormat="1" applyFont="1" applyFill="1" applyBorder="1" applyAlignment="1">
      <alignment horizontal="right"/>
    </xf>
    <xf numFmtId="4" fontId="19" fillId="0" borderId="23" xfId="0" applyNumberFormat="1" applyFont="1" applyBorder="1" applyAlignment="1">
      <alignment horizontal="right"/>
    </xf>
    <xf numFmtId="0" fontId="19" fillId="0" borderId="21" xfId="0" applyFont="1" applyBorder="1"/>
    <xf numFmtId="0" fontId="19" fillId="0" borderId="22" xfId="0" applyFont="1" applyBorder="1"/>
    <xf numFmtId="0" fontId="19" fillId="0" borderId="22" xfId="0" applyFont="1" applyBorder="1" applyAlignment="1">
      <alignment horizontal="center"/>
    </xf>
    <xf numFmtId="0" fontId="19" fillId="0" borderId="22" xfId="0" applyFont="1" applyBorder="1" applyAlignment="1">
      <alignment horizontal="right"/>
    </xf>
    <xf numFmtId="4" fontId="19" fillId="0" borderId="22" xfId="0" applyNumberFormat="1" applyFont="1" applyBorder="1" applyAlignment="1">
      <alignment horizontal="right"/>
    </xf>
    <xf numFmtId="0" fontId="11" fillId="2" borderId="17" xfId="0" applyFont="1" applyFill="1" applyBorder="1" applyAlignment="1">
      <alignment vertical="top"/>
    </xf>
    <xf numFmtId="49" fontId="11" fillId="2" borderId="24" xfId="0" applyNumberFormat="1" applyFont="1" applyFill="1" applyBorder="1" applyAlignment="1">
      <alignment vertical="top"/>
    </xf>
    <xf numFmtId="49" fontId="11" fillId="2" borderId="24" xfId="0" applyNumberFormat="1" applyFont="1" applyFill="1" applyBorder="1" applyAlignment="1">
      <alignment horizontal="left" vertical="top" wrapText="1"/>
    </xf>
    <xf numFmtId="0" fontId="11" fillId="2" borderId="24" xfId="0" applyFont="1" applyFill="1" applyBorder="1" applyAlignment="1">
      <alignment horizontal="center" vertical="top"/>
    </xf>
    <xf numFmtId="0" fontId="11" fillId="2" borderId="24" xfId="0" applyFont="1" applyFill="1" applyBorder="1" applyAlignment="1">
      <alignment vertical="top"/>
    </xf>
    <xf numFmtId="4" fontId="11" fillId="2" borderId="25" xfId="0" applyNumberFormat="1" applyFont="1" applyFill="1" applyBorder="1" applyAlignment="1">
      <alignment vertical="top"/>
    </xf>
    <xf numFmtId="0" fontId="2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/>
    <xf numFmtId="0" fontId="2" fillId="0" borderId="0" xfId="0" applyFont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6" borderId="26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" xfId="0" applyBorder="1" applyAlignment="1">
      <alignment horizontal="left" wrapText="1"/>
    </xf>
    <xf numFmtId="164" fontId="0" fillId="0" borderId="5" xfId="20" applyNumberFormat="1" applyFont="1" applyBorder="1"/>
    <xf numFmtId="164" fontId="0" fillId="0" borderId="10" xfId="20" applyNumberFormat="1" applyFont="1" applyBorder="1"/>
    <xf numFmtId="0" fontId="0" fillId="0" borderId="18" xfId="0" applyBorder="1" applyAlignment="1">
      <alignment horizontal="center" vertical="center"/>
    </xf>
    <xf numFmtId="164" fontId="2" fillId="0" borderId="0" xfId="0" applyNumberFormat="1" applyFont="1"/>
    <xf numFmtId="0" fontId="0" fillId="0" borderId="6" xfId="0" applyBorder="1"/>
    <xf numFmtId="0" fontId="0" fillId="0" borderId="7" xfId="0" applyBorder="1"/>
    <xf numFmtId="164" fontId="0" fillId="0" borderId="7" xfId="20" applyNumberFormat="1" applyFont="1" applyBorder="1"/>
    <xf numFmtId="164" fontId="0" fillId="0" borderId="8" xfId="20" applyNumberFormat="1" applyFont="1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164" fontId="0" fillId="0" borderId="12" xfId="20" applyNumberFormat="1" applyFont="1" applyBorder="1"/>
    <xf numFmtId="164" fontId="0" fillId="0" borderId="13" xfId="20" applyNumberFormat="1" applyFont="1" applyBorder="1"/>
    <xf numFmtId="164" fontId="0" fillId="0" borderId="0" xfId="0" applyNumberFormat="1"/>
    <xf numFmtId="0" fontId="3" fillId="7" borderId="0" xfId="0" applyFont="1" applyFill="1"/>
    <xf numFmtId="164" fontId="3" fillId="7" borderId="0" xfId="0" applyNumberFormat="1" applyFont="1" applyFill="1"/>
    <xf numFmtId="0" fontId="0" fillId="8" borderId="26" xfId="0" applyFill="1" applyBorder="1" applyAlignment="1">
      <alignment horizontal="center" vertical="center"/>
    </xf>
    <xf numFmtId="0" fontId="0" fillId="0" borderId="0" xfId="0" applyBorder="1"/>
    <xf numFmtId="0" fontId="2" fillId="9" borderId="0" xfId="0" applyFont="1" applyFill="1" applyBorder="1"/>
    <xf numFmtId="0" fontId="0" fillId="9" borderId="0" xfId="0" applyFill="1" applyBorder="1"/>
    <xf numFmtId="4" fontId="2" fillId="9" borderId="0" xfId="0" applyNumberFormat="1" applyFont="1" applyFill="1" applyBorder="1"/>
    <xf numFmtId="0" fontId="0" fillId="0" borderId="0" xfId="0" applyFill="1" applyBorder="1"/>
    <xf numFmtId="0" fontId="3" fillId="0" borderId="0" xfId="0" applyFont="1" applyFill="1" applyBorder="1"/>
    <xf numFmtId="0" fontId="2" fillId="0" borderId="0" xfId="0" applyFont="1" applyFill="1" applyBorder="1"/>
    <xf numFmtId="4" fontId="2" fillId="0" borderId="0" xfId="0" applyNumberFormat="1" applyFont="1" applyFill="1" applyBorder="1"/>
    <xf numFmtId="4" fontId="0" fillId="0" borderId="0" xfId="0" applyNumberFormat="1" applyFill="1" applyBorder="1"/>
    <xf numFmtId="0" fontId="0" fillId="0" borderId="27" xfId="0" applyFill="1" applyBorder="1"/>
    <xf numFmtId="0" fontId="0" fillId="0" borderId="3" xfId="0" applyFill="1" applyBorder="1"/>
    <xf numFmtId="0" fontId="0" fillId="0" borderId="28" xfId="0" applyFill="1" applyBorder="1"/>
    <xf numFmtId="0" fontId="0" fillId="0" borderId="29" xfId="0" applyFill="1" applyBorder="1"/>
    <xf numFmtId="0" fontId="0" fillId="0" borderId="4" xfId="0" applyFill="1" applyBorder="1"/>
    <xf numFmtId="4" fontId="2" fillId="0" borderId="4" xfId="0" applyNumberFormat="1" applyFont="1" applyFill="1" applyBorder="1"/>
    <xf numFmtId="0" fontId="2" fillId="0" borderId="4" xfId="0" applyFont="1" applyFill="1" applyBorder="1"/>
    <xf numFmtId="4" fontId="0" fillId="0" borderId="4" xfId="0" applyNumberFormat="1" applyFill="1" applyBorder="1"/>
    <xf numFmtId="0" fontId="0" fillId="0" borderId="30" xfId="0" applyFill="1" applyBorder="1"/>
    <xf numFmtId="0" fontId="0" fillId="0" borderId="1" xfId="0" applyFill="1" applyBorder="1"/>
    <xf numFmtId="0" fontId="0" fillId="0" borderId="31" xfId="0" applyFill="1" applyBorder="1"/>
    <xf numFmtId="0" fontId="0" fillId="10" borderId="0" xfId="0" applyFill="1" applyBorder="1"/>
    <xf numFmtId="0" fontId="2" fillId="0" borderId="32" xfId="0" applyFont="1" applyFill="1" applyBorder="1"/>
    <xf numFmtId="4" fontId="2" fillId="0" borderId="32" xfId="0" applyNumberFormat="1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4D3FB-B70F-4F22-A391-A43A4467EEFF}">
  <dimension ref="A2:J33"/>
  <sheetViews>
    <sheetView showGridLines="0" tabSelected="1" zoomScale="145" zoomScaleNormal="145" workbookViewId="0" topLeftCell="A1">
      <selection activeCell="L14" sqref="L14"/>
    </sheetView>
  </sheetViews>
  <sheetFormatPr defaultColWidth="8.796875" defaultRowHeight="14.25"/>
  <cols>
    <col min="1" max="2" width="3.796875" style="0" customWidth="1"/>
    <col min="3" max="3" width="13.09765625" style="0" customWidth="1"/>
    <col min="4" max="4" width="27.69921875" style="0" customWidth="1"/>
    <col min="5" max="5" width="6.19921875" style="0" customWidth="1"/>
    <col min="6" max="6" width="6" style="0" customWidth="1"/>
    <col min="7" max="7" width="18.8984375" style="0" customWidth="1"/>
    <col min="8" max="9" width="3.796875" style="0" customWidth="1"/>
  </cols>
  <sheetData>
    <row r="2" spans="1:10" ht="14.25">
      <c r="A2" s="183"/>
      <c r="B2" s="188"/>
      <c r="C2" s="189"/>
      <c r="D2" s="189"/>
      <c r="E2" s="189"/>
      <c r="F2" s="189"/>
      <c r="G2" s="189"/>
      <c r="H2" s="190"/>
      <c r="I2" s="183"/>
      <c r="J2" s="183"/>
    </row>
    <row r="3" spans="1:10" ht="15.6">
      <c r="A3" s="183"/>
      <c r="B3" s="191"/>
      <c r="C3" s="184" t="s">
        <v>299</v>
      </c>
      <c r="D3" s="183"/>
      <c r="E3" s="183"/>
      <c r="F3" s="183"/>
      <c r="G3" s="183"/>
      <c r="H3" s="192"/>
      <c r="I3" s="183"/>
      <c r="J3" s="183"/>
    </row>
    <row r="4" spans="1:10" ht="14.25">
      <c r="A4" s="183"/>
      <c r="B4" s="191"/>
      <c r="C4" s="183"/>
      <c r="D4" s="183"/>
      <c r="E4" s="183"/>
      <c r="F4" s="183"/>
      <c r="G4" s="183"/>
      <c r="H4" s="192"/>
      <c r="I4" s="183"/>
      <c r="J4" s="183"/>
    </row>
    <row r="5" spans="1:10" ht="14.25">
      <c r="A5" s="183"/>
      <c r="B5" s="191"/>
      <c r="C5" s="185" t="s">
        <v>0</v>
      </c>
      <c r="D5" s="185" t="s">
        <v>1</v>
      </c>
      <c r="E5" s="183"/>
      <c r="F5" s="183"/>
      <c r="G5" s="183"/>
      <c r="H5" s="192"/>
      <c r="I5" s="183"/>
      <c r="J5" s="183"/>
    </row>
    <row r="6" spans="1:10" ht="14.25">
      <c r="A6" s="183"/>
      <c r="B6" s="191"/>
      <c r="C6" s="183"/>
      <c r="D6" s="183"/>
      <c r="E6" s="183"/>
      <c r="F6" s="183"/>
      <c r="G6" s="183"/>
      <c r="H6" s="192"/>
      <c r="I6" s="183"/>
      <c r="J6" s="183"/>
    </row>
    <row r="7" spans="1:10" ht="14.25">
      <c r="A7" s="183"/>
      <c r="B7" s="191"/>
      <c r="C7" s="183"/>
      <c r="D7" s="183"/>
      <c r="E7" s="183"/>
      <c r="F7" s="183"/>
      <c r="G7" s="183"/>
      <c r="H7" s="192"/>
      <c r="I7" s="183"/>
      <c r="J7" s="183"/>
    </row>
    <row r="8" spans="1:10" ht="14.25">
      <c r="A8" s="183"/>
      <c r="B8" s="191"/>
      <c r="C8" s="183" t="s">
        <v>3</v>
      </c>
      <c r="D8" s="199"/>
      <c r="E8" s="183"/>
      <c r="F8" s="183" t="s">
        <v>295</v>
      </c>
      <c r="G8" s="199"/>
      <c r="H8" s="192"/>
      <c r="I8" s="183"/>
      <c r="J8" s="183"/>
    </row>
    <row r="9" spans="1:10" ht="14.25">
      <c r="A9" s="183"/>
      <c r="B9" s="191"/>
      <c r="C9" s="183"/>
      <c r="D9" s="199"/>
      <c r="E9" s="183"/>
      <c r="F9" s="183" t="s">
        <v>296</v>
      </c>
      <c r="G9" s="199"/>
      <c r="H9" s="192"/>
      <c r="I9" s="183"/>
      <c r="J9" s="183"/>
    </row>
    <row r="10" spans="1:10" ht="14.25">
      <c r="A10" s="183"/>
      <c r="B10" s="191"/>
      <c r="C10" s="183"/>
      <c r="D10" s="183"/>
      <c r="E10" s="183"/>
      <c r="F10" s="183"/>
      <c r="G10" s="183"/>
      <c r="H10" s="192"/>
      <c r="I10" s="183"/>
      <c r="J10" s="183"/>
    </row>
    <row r="11" spans="1:10" ht="14.25">
      <c r="A11" s="183"/>
      <c r="B11" s="191"/>
      <c r="C11" s="183"/>
      <c r="D11" s="183"/>
      <c r="E11" s="183"/>
      <c r="F11" s="183"/>
      <c r="G11" s="183"/>
      <c r="H11" s="192"/>
      <c r="I11" s="183"/>
      <c r="J11" s="183"/>
    </row>
    <row r="12" spans="1:10" ht="14.25">
      <c r="A12" s="183"/>
      <c r="B12" s="191"/>
      <c r="C12" s="183"/>
      <c r="D12" s="183"/>
      <c r="E12" s="183"/>
      <c r="F12" s="183"/>
      <c r="G12" s="183"/>
      <c r="H12" s="192"/>
      <c r="I12" s="183"/>
      <c r="J12" s="183"/>
    </row>
    <row r="13" spans="1:10" ht="14.25">
      <c r="A13" s="183"/>
      <c r="B13" s="191"/>
      <c r="C13" s="180" t="s">
        <v>2</v>
      </c>
      <c r="D13" s="181"/>
      <c r="E13" s="180" t="s">
        <v>298</v>
      </c>
      <c r="F13" s="181"/>
      <c r="G13" s="182">
        <f>ROUND(G26,2)</f>
        <v>0</v>
      </c>
      <c r="H13" s="193"/>
      <c r="I13" s="186"/>
      <c r="J13" s="183"/>
    </row>
    <row r="14" spans="1:10" ht="14.25">
      <c r="A14" s="183"/>
      <c r="B14" s="191"/>
      <c r="C14" s="183"/>
      <c r="D14" s="183"/>
      <c r="E14" s="183"/>
      <c r="F14" s="183"/>
      <c r="G14" s="183"/>
      <c r="H14" s="192"/>
      <c r="I14" s="183"/>
      <c r="J14" s="183"/>
    </row>
    <row r="15" spans="1:10" ht="14.25">
      <c r="A15" s="183"/>
      <c r="B15" s="191"/>
      <c r="C15" s="183"/>
      <c r="D15" s="183"/>
      <c r="E15" s="183"/>
      <c r="F15" s="183"/>
      <c r="G15" s="183"/>
      <c r="H15" s="192"/>
      <c r="I15" s="183"/>
      <c r="J15" s="183"/>
    </row>
    <row r="16" spans="1:10" ht="14.25">
      <c r="A16" s="183"/>
      <c r="B16" s="191"/>
      <c r="C16" s="183"/>
      <c r="D16" s="183"/>
      <c r="E16" s="183"/>
      <c r="F16" s="183"/>
      <c r="G16" s="183"/>
      <c r="H16" s="192"/>
      <c r="I16" s="183"/>
      <c r="J16" s="183"/>
    </row>
    <row r="17" spans="1:10" ht="14.25">
      <c r="A17" s="183"/>
      <c r="B17" s="191"/>
      <c r="C17" s="183"/>
      <c r="D17" s="183"/>
      <c r="E17" s="183"/>
      <c r="F17" s="183"/>
      <c r="G17" s="183"/>
      <c r="H17" s="192"/>
      <c r="I17" s="183"/>
      <c r="J17" s="183"/>
    </row>
    <row r="18" spans="1:10" ht="15" thickBot="1">
      <c r="A18" s="183"/>
      <c r="B18" s="191"/>
      <c r="C18" s="202" t="s">
        <v>4</v>
      </c>
      <c r="D18" s="202"/>
      <c r="E18" s="202"/>
      <c r="F18" s="202"/>
      <c r="G18" s="203" t="s">
        <v>2</v>
      </c>
      <c r="H18" s="194"/>
      <c r="I18" s="185"/>
      <c r="J18" s="183"/>
    </row>
    <row r="19" spans="1:10" ht="15" thickTop="1">
      <c r="A19" s="183"/>
      <c r="B19" s="191"/>
      <c r="C19" s="183"/>
      <c r="D19" s="183"/>
      <c r="E19" s="183"/>
      <c r="F19" s="183"/>
      <c r="G19" s="183"/>
      <c r="H19" s="192"/>
      <c r="I19" s="183"/>
      <c r="J19" s="183"/>
    </row>
    <row r="20" spans="1:10" ht="14.25">
      <c r="A20" s="183"/>
      <c r="B20" s="191"/>
      <c r="C20" s="183" t="s">
        <v>7</v>
      </c>
      <c r="D20" s="183"/>
      <c r="E20" s="183"/>
      <c r="F20" s="183"/>
      <c r="G20" s="187">
        <f>'CHL - I. etapa'!H252</f>
        <v>0</v>
      </c>
      <c r="H20" s="195"/>
      <c r="I20" s="187"/>
      <c r="J20" s="183"/>
    </row>
    <row r="21" spans="1:10" ht="14.25">
      <c r="A21" s="183"/>
      <c r="B21" s="191"/>
      <c r="C21" s="183" t="s">
        <v>294</v>
      </c>
      <c r="D21" s="183"/>
      <c r="E21" s="183"/>
      <c r="F21" s="183"/>
      <c r="G21" s="187">
        <f>'CHL - II. etapa'!G46</f>
        <v>0</v>
      </c>
      <c r="H21" s="195"/>
      <c r="I21" s="187"/>
      <c r="J21" s="183"/>
    </row>
    <row r="22" spans="1:10" ht="14.25">
      <c r="A22" s="183"/>
      <c r="B22" s="191"/>
      <c r="C22" s="183" t="s">
        <v>8</v>
      </c>
      <c r="D22" s="183"/>
      <c r="E22" s="183"/>
      <c r="F22" s="183"/>
      <c r="G22" s="187">
        <f>'Stavební část - I. etapa'!G11</f>
        <v>0</v>
      </c>
      <c r="H22" s="195"/>
      <c r="I22" s="187"/>
      <c r="J22" s="183"/>
    </row>
    <row r="23" spans="1:10" ht="14.25">
      <c r="A23" s="183"/>
      <c r="B23" s="191"/>
      <c r="C23" s="183" t="s">
        <v>5</v>
      </c>
      <c r="D23" s="183"/>
      <c r="E23" s="183"/>
      <c r="F23" s="183"/>
      <c r="G23" s="187">
        <f>'VZT - I. etapa'!G35</f>
        <v>0</v>
      </c>
      <c r="H23" s="195"/>
      <c r="I23" s="187"/>
      <c r="J23" s="183"/>
    </row>
    <row r="24" spans="1:10" ht="14.25">
      <c r="A24" s="183"/>
      <c r="B24" s="191"/>
      <c r="C24" s="183" t="s">
        <v>6</v>
      </c>
      <c r="D24" s="183"/>
      <c r="E24" s="183"/>
      <c r="F24" s="183"/>
      <c r="G24" s="187">
        <f>'VZT - II. etapa'!G25</f>
        <v>0</v>
      </c>
      <c r="H24" s="195"/>
      <c r="I24" s="187"/>
      <c r="J24" s="183"/>
    </row>
    <row r="25" spans="1:10" ht="14.25">
      <c r="A25" s="183"/>
      <c r="B25" s="191"/>
      <c r="C25" s="183"/>
      <c r="D25" s="183"/>
      <c r="E25" s="183"/>
      <c r="F25" s="183"/>
      <c r="G25" s="183"/>
      <c r="H25" s="192"/>
      <c r="I25" s="183"/>
      <c r="J25" s="183"/>
    </row>
    <row r="26" spans="1:10" ht="15" thickBot="1">
      <c r="A26" s="183"/>
      <c r="B26" s="191"/>
      <c r="C26" s="200" t="s">
        <v>297</v>
      </c>
      <c r="D26" s="200"/>
      <c r="E26" s="200"/>
      <c r="F26" s="200"/>
      <c r="G26" s="201">
        <f>SUM(G20:G24)</f>
        <v>0</v>
      </c>
      <c r="H26" s="193"/>
      <c r="I26" s="186"/>
      <c r="J26" s="183"/>
    </row>
    <row r="27" spans="1:10" ht="15" thickTop="1">
      <c r="A27" s="183"/>
      <c r="B27" s="191"/>
      <c r="C27" s="183"/>
      <c r="D27" s="183"/>
      <c r="E27" s="183"/>
      <c r="F27" s="183"/>
      <c r="G27" s="183"/>
      <c r="H27" s="192"/>
      <c r="I27" s="183"/>
      <c r="J27" s="183"/>
    </row>
    <row r="28" spans="1:10" ht="14.25">
      <c r="A28" s="183"/>
      <c r="B28" s="196"/>
      <c r="C28" s="197"/>
      <c r="D28" s="197"/>
      <c r="E28" s="197"/>
      <c r="F28" s="197"/>
      <c r="G28" s="197"/>
      <c r="H28" s="198"/>
      <c r="I28" s="183"/>
      <c r="J28" s="183"/>
    </row>
    <row r="29" spans="1:10" ht="14.25">
      <c r="A29" s="183"/>
      <c r="B29" s="183"/>
      <c r="C29" s="183"/>
      <c r="D29" s="183"/>
      <c r="E29" s="183"/>
      <c r="F29" s="183"/>
      <c r="G29" s="183"/>
      <c r="H29" s="183"/>
      <c r="I29" s="183"/>
      <c r="J29" s="183"/>
    </row>
    <row r="30" spans="1:10" ht="14.25">
      <c r="A30" s="179"/>
      <c r="B30" s="179"/>
      <c r="C30" s="179"/>
      <c r="D30" s="179"/>
      <c r="E30" s="179"/>
      <c r="F30" s="179"/>
      <c r="G30" s="179"/>
      <c r="H30" s="179"/>
      <c r="I30" s="179"/>
      <c r="J30" s="179"/>
    </row>
    <row r="31" spans="1:10" ht="14.25">
      <c r="A31" s="179"/>
      <c r="B31" s="179"/>
      <c r="C31" s="179"/>
      <c r="D31" s="179"/>
      <c r="E31" s="179"/>
      <c r="F31" s="179"/>
      <c r="G31" s="179"/>
      <c r="H31" s="179"/>
      <c r="I31" s="179"/>
      <c r="J31" s="179"/>
    </row>
    <row r="32" spans="1:10" ht="14.25">
      <c r="A32" s="179"/>
      <c r="B32" s="179"/>
      <c r="C32" s="179"/>
      <c r="D32" s="179"/>
      <c r="E32" s="179"/>
      <c r="F32" s="179"/>
      <c r="G32" s="179"/>
      <c r="H32" s="179"/>
      <c r="I32" s="179"/>
      <c r="J32" s="179"/>
    </row>
    <row r="33" spans="1:10" ht="14.25">
      <c r="A33" s="179"/>
      <c r="B33" s="179"/>
      <c r="C33" s="179"/>
      <c r="D33" s="179"/>
      <c r="E33" s="179"/>
      <c r="F33" s="179"/>
      <c r="G33" s="179"/>
      <c r="H33" s="179"/>
      <c r="I33" s="179"/>
      <c r="J33" s="179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CDD10-9503-4E95-9D7D-B072CD6DE881}">
  <dimension ref="A1:J252"/>
  <sheetViews>
    <sheetView workbookViewId="0" topLeftCell="A1"/>
  </sheetViews>
  <sheetFormatPr defaultColWidth="8.796875" defaultRowHeight="14.25"/>
  <cols>
    <col min="1" max="1" width="2.296875" style="0" customWidth="1"/>
    <col min="2" max="3" width="6.59765625" style="0" customWidth="1"/>
    <col min="4" max="4" width="40.19921875" style="0" customWidth="1"/>
    <col min="5" max="5" width="5.69921875" style="0" customWidth="1"/>
    <col min="6" max="6" width="8.69921875" style="0" customWidth="1"/>
    <col min="7" max="7" width="10" style="0" customWidth="1"/>
    <col min="8" max="8" width="11.3984375" style="0" customWidth="1"/>
    <col min="9" max="9" width="8.796875" style="0" hidden="1" customWidth="1"/>
  </cols>
  <sheetData>
    <row r="1" spans="1:9" ht="21">
      <c r="A1" s="1"/>
      <c r="B1" s="2" t="s">
        <v>9</v>
      </c>
      <c r="C1" s="2"/>
      <c r="D1" s="3" t="s">
        <v>10</v>
      </c>
      <c r="E1" s="4"/>
      <c r="F1" s="5"/>
      <c r="G1" s="5"/>
      <c r="H1" s="5"/>
      <c r="I1" s="4"/>
    </row>
    <row r="2" spans="1:9" ht="17.4">
      <c r="A2" s="1"/>
      <c r="B2" s="2"/>
      <c r="C2" s="2"/>
      <c r="D2" s="6" t="s">
        <v>11</v>
      </c>
      <c r="E2" s="7"/>
      <c r="F2" s="8"/>
      <c r="G2" s="8"/>
      <c r="H2" s="5"/>
      <c r="I2" s="4"/>
    </row>
    <row r="3" spans="1:9" ht="17.4">
      <c r="A3" s="1"/>
      <c r="B3" s="2"/>
      <c r="C3" s="2"/>
      <c r="D3" s="9" t="s">
        <v>12</v>
      </c>
      <c r="E3" s="10"/>
      <c r="F3" s="11"/>
      <c r="G3" s="11"/>
      <c r="H3" s="5"/>
      <c r="I3" s="4"/>
    </row>
    <row r="4" spans="1:9" ht="17.4">
      <c r="A4" s="12"/>
      <c r="B4" s="13"/>
      <c r="C4" s="13"/>
      <c r="E4" s="10"/>
      <c r="F4" s="14"/>
      <c r="G4" s="15" t="s">
        <v>13</v>
      </c>
      <c r="H4" s="16"/>
      <c r="I4" s="17">
        <v>45336</v>
      </c>
    </row>
    <row r="5" spans="1:9" ht="17.4">
      <c r="A5" s="18"/>
      <c r="B5" s="13"/>
      <c r="C5" s="13"/>
      <c r="D5" s="19" t="s">
        <v>14</v>
      </c>
      <c r="E5" s="20"/>
      <c r="F5" s="21"/>
      <c r="G5" s="21"/>
      <c r="H5" s="22"/>
      <c r="I5" s="23"/>
    </row>
    <row r="6" spans="1:9" ht="17.4">
      <c r="A6" s="18"/>
      <c r="B6" s="24"/>
      <c r="C6" s="24"/>
      <c r="D6" s="25"/>
      <c r="E6" s="26"/>
      <c r="F6" s="27"/>
      <c r="G6" s="14"/>
      <c r="H6" s="11" t="s">
        <v>15</v>
      </c>
      <c r="I6" s="4"/>
    </row>
    <row r="7" spans="1:9" ht="17.4">
      <c r="A7" s="18"/>
      <c r="B7" s="24"/>
      <c r="C7" s="24"/>
      <c r="D7" s="28" t="s">
        <v>16</v>
      </c>
      <c r="E7" s="26"/>
      <c r="F7" s="27"/>
      <c r="G7" s="11"/>
      <c r="H7" s="14"/>
      <c r="I7" s="4"/>
    </row>
    <row r="8" spans="1:9" ht="15" thickBot="1">
      <c r="A8" s="29"/>
      <c r="B8" s="30" t="s">
        <v>17</v>
      </c>
      <c r="C8" s="30"/>
      <c r="D8" s="30" t="s">
        <v>18</v>
      </c>
      <c r="E8" s="31" t="s">
        <v>19</v>
      </c>
      <c r="F8" s="5" t="s">
        <v>20</v>
      </c>
      <c r="G8" s="5" t="s">
        <v>21</v>
      </c>
      <c r="H8" s="5" t="s">
        <v>22</v>
      </c>
      <c r="I8" s="32" t="s">
        <v>23</v>
      </c>
    </row>
    <row r="9" spans="1:9" ht="15" thickTop="1">
      <c r="A9" s="18"/>
      <c r="B9" s="33"/>
      <c r="C9" s="33"/>
      <c r="D9" s="33"/>
      <c r="E9" s="34"/>
      <c r="F9" s="35"/>
      <c r="G9" s="35"/>
      <c r="H9" s="36"/>
      <c r="I9" s="37"/>
    </row>
    <row r="10" spans="1:9" ht="14.25">
      <c r="A10" s="18"/>
      <c r="B10" s="38"/>
      <c r="C10" s="38"/>
      <c r="D10" s="38" t="s">
        <v>24</v>
      </c>
      <c r="E10" s="39"/>
      <c r="F10" s="40"/>
      <c r="G10" s="41"/>
      <c r="H10" s="42">
        <f>SUM(H12:H32)</f>
        <v>0</v>
      </c>
      <c r="I10" s="43"/>
    </row>
    <row r="11" spans="1:9" ht="14.25">
      <c r="A11" s="18"/>
      <c r="B11" s="44"/>
      <c r="C11" s="44"/>
      <c r="D11" s="45"/>
      <c r="E11" s="44"/>
      <c r="F11" s="44"/>
      <c r="G11" s="46"/>
      <c r="H11" s="47"/>
      <c r="I11" s="44"/>
    </row>
    <row r="12" spans="1:9" ht="14.25">
      <c r="A12" s="18"/>
      <c r="B12" s="44">
        <v>1</v>
      </c>
      <c r="C12" s="44"/>
      <c r="D12" s="44" t="s">
        <v>25</v>
      </c>
      <c r="E12" s="48" t="s">
        <v>26</v>
      </c>
      <c r="F12" s="44">
        <v>1</v>
      </c>
      <c r="G12" s="49"/>
      <c r="H12" s="47">
        <f>SUM(F12*G12)</f>
        <v>0</v>
      </c>
      <c r="I12" s="44"/>
    </row>
    <row r="13" spans="1:9" ht="14.25">
      <c r="A13" s="18"/>
      <c r="B13" s="44"/>
      <c r="C13" s="44"/>
      <c r="D13" s="44" t="s">
        <v>27</v>
      </c>
      <c r="E13" s="48"/>
      <c r="F13" s="44"/>
      <c r="G13" s="50"/>
      <c r="H13" s="47"/>
      <c r="I13" s="44"/>
    </row>
    <row r="14" spans="1:9" ht="14.25">
      <c r="A14" s="18"/>
      <c r="B14" s="44"/>
      <c r="C14" s="44"/>
      <c r="D14" s="44" t="s">
        <v>28</v>
      </c>
      <c r="E14" s="48"/>
      <c r="F14" s="44"/>
      <c r="G14" s="50"/>
      <c r="H14" s="47"/>
      <c r="I14" s="44"/>
    </row>
    <row r="15" spans="1:9" ht="14.25">
      <c r="A15" s="18"/>
      <c r="B15" s="44"/>
      <c r="C15" s="44"/>
      <c r="D15" s="44" t="s">
        <v>29</v>
      </c>
      <c r="E15" s="48"/>
      <c r="F15" s="44"/>
      <c r="G15" s="50"/>
      <c r="H15" s="47"/>
      <c r="I15" s="44"/>
    </row>
    <row r="16" spans="1:9" ht="14.25">
      <c r="A16" s="18"/>
      <c r="B16" s="44"/>
      <c r="C16" s="44"/>
      <c r="D16" s="44" t="s">
        <v>30</v>
      </c>
      <c r="E16" s="48"/>
      <c r="F16" s="44"/>
      <c r="G16" s="50"/>
      <c r="H16" s="47"/>
      <c r="I16" s="44"/>
    </row>
    <row r="17" spans="1:9" ht="14.25">
      <c r="A17" s="18"/>
      <c r="B17" s="44"/>
      <c r="C17" s="44"/>
      <c r="D17" s="44" t="s">
        <v>31</v>
      </c>
      <c r="E17" s="48"/>
      <c r="F17" s="44"/>
      <c r="G17" s="50"/>
      <c r="H17" s="47"/>
      <c r="I17" s="44"/>
    </row>
    <row r="18" spans="1:9" ht="14.25">
      <c r="A18" s="18"/>
      <c r="B18" s="44"/>
      <c r="C18" s="44"/>
      <c r="D18" s="44"/>
      <c r="E18" s="48"/>
      <c r="F18" s="44"/>
      <c r="G18" s="50"/>
      <c r="H18" s="47"/>
      <c r="I18" s="44"/>
    </row>
    <row r="19" spans="1:9" ht="14.25">
      <c r="A19" s="18"/>
      <c r="B19" s="44">
        <v>2</v>
      </c>
      <c r="C19" s="44"/>
      <c r="D19" s="44" t="s">
        <v>32</v>
      </c>
      <c r="E19" s="51" t="s">
        <v>33</v>
      </c>
      <c r="F19" s="52">
        <v>1</v>
      </c>
      <c r="G19" s="49"/>
      <c r="H19" s="47">
        <f>SUM(F19*G19)</f>
        <v>0</v>
      </c>
      <c r="I19" s="44"/>
    </row>
    <row r="20" spans="1:9" ht="14.25">
      <c r="A20" s="18"/>
      <c r="B20" s="44">
        <v>3</v>
      </c>
      <c r="C20" s="44"/>
      <c r="D20" s="44" t="s">
        <v>34</v>
      </c>
      <c r="E20" s="48" t="s">
        <v>35</v>
      </c>
      <c r="F20" s="44">
        <v>1</v>
      </c>
      <c r="G20" s="49"/>
      <c r="H20" s="47">
        <f>SUM(F20*G20)</f>
        <v>0</v>
      </c>
      <c r="I20" s="44"/>
    </row>
    <row r="21" spans="1:9" ht="14.25">
      <c r="A21" s="18"/>
      <c r="B21" s="44">
        <v>4</v>
      </c>
      <c r="C21" s="44"/>
      <c r="D21" s="44" t="s">
        <v>36</v>
      </c>
      <c r="E21" s="53" t="s">
        <v>35</v>
      </c>
      <c r="F21" s="52">
        <v>1</v>
      </c>
      <c r="G21" s="49"/>
      <c r="H21" s="47">
        <f>SUM(F21*G21)</f>
        <v>0</v>
      </c>
      <c r="I21" s="44"/>
    </row>
    <row r="22" spans="1:9" ht="14.25">
      <c r="A22" s="18"/>
      <c r="B22" s="44"/>
      <c r="C22" s="44"/>
      <c r="D22" s="44"/>
      <c r="E22" s="53"/>
      <c r="F22" s="52"/>
      <c r="G22" s="50"/>
      <c r="H22" s="47"/>
      <c r="I22" s="44"/>
    </row>
    <row r="23" spans="1:9" ht="14.25">
      <c r="A23" s="18"/>
      <c r="B23" s="44">
        <v>5</v>
      </c>
      <c r="C23" s="44"/>
      <c r="D23" s="44" t="s">
        <v>37</v>
      </c>
      <c r="E23" s="51" t="s">
        <v>33</v>
      </c>
      <c r="F23" s="52">
        <v>1</v>
      </c>
      <c r="G23" s="49"/>
      <c r="H23" s="47">
        <f>SUM(F23*G23)</f>
        <v>0</v>
      </c>
      <c r="I23" s="44"/>
    </row>
    <row r="24" spans="1:9" ht="14.25">
      <c r="A24" s="18"/>
      <c r="B24" s="44"/>
      <c r="C24" s="44"/>
      <c r="D24" s="44" t="s">
        <v>38</v>
      </c>
      <c r="E24" s="53"/>
      <c r="F24" s="52"/>
      <c r="G24" s="50"/>
      <c r="H24" s="47"/>
      <c r="I24" s="44"/>
    </row>
    <row r="25" spans="1:9" ht="14.25">
      <c r="A25" s="18"/>
      <c r="B25" s="44"/>
      <c r="C25" s="44"/>
      <c r="D25" s="44"/>
      <c r="E25" s="53"/>
      <c r="F25" s="52"/>
      <c r="G25" s="50"/>
      <c r="H25" s="47"/>
      <c r="I25" s="44"/>
    </row>
    <row r="26" spans="1:9" ht="14.25">
      <c r="A26" s="18"/>
      <c r="B26" s="44"/>
      <c r="C26" s="44"/>
      <c r="D26" s="44" t="s">
        <v>39</v>
      </c>
      <c r="E26" s="53"/>
      <c r="F26" s="52"/>
      <c r="G26" s="50"/>
      <c r="H26" s="47"/>
      <c r="I26" s="44"/>
    </row>
    <row r="27" spans="1:9" ht="14.25">
      <c r="A27" s="18"/>
      <c r="B27" s="54">
        <v>6</v>
      </c>
      <c r="C27" s="54"/>
      <c r="D27" s="55" t="s">
        <v>40</v>
      </c>
      <c r="E27" s="56" t="s">
        <v>41</v>
      </c>
      <c r="F27" s="57">
        <v>2000</v>
      </c>
      <c r="G27" s="49"/>
      <c r="H27" s="47">
        <f>SUM(F27*G27)</f>
        <v>0</v>
      </c>
      <c r="I27" s="57"/>
    </row>
    <row r="28" spans="1:9" ht="14.25">
      <c r="A28" s="18"/>
      <c r="B28" s="54"/>
      <c r="C28" s="54"/>
      <c r="D28" s="55" t="s">
        <v>42</v>
      </c>
      <c r="E28" s="56"/>
      <c r="F28" s="57"/>
      <c r="G28" s="58"/>
      <c r="H28" s="47"/>
      <c r="I28" s="57"/>
    </row>
    <row r="29" spans="1:9" ht="14.25">
      <c r="A29" s="18"/>
      <c r="B29" s="54"/>
      <c r="C29" s="54"/>
      <c r="D29" s="55"/>
      <c r="E29" s="56"/>
      <c r="F29" s="57"/>
      <c r="G29" s="58"/>
      <c r="H29" s="47"/>
      <c r="I29" s="57"/>
    </row>
    <row r="30" spans="1:9" ht="14.25">
      <c r="A30" s="18"/>
      <c r="B30" s="54">
        <v>7</v>
      </c>
      <c r="C30" s="54"/>
      <c r="D30" s="55" t="s">
        <v>43</v>
      </c>
      <c r="E30" s="56" t="s">
        <v>44</v>
      </c>
      <c r="F30" s="57">
        <v>1</v>
      </c>
      <c r="G30" s="49"/>
      <c r="H30" s="47">
        <f>SUM(F30*G30)</f>
        <v>0</v>
      </c>
      <c r="I30" s="57"/>
    </row>
    <row r="31" spans="1:9" ht="14.25">
      <c r="A31" s="18"/>
      <c r="B31" s="54"/>
      <c r="C31" s="54"/>
      <c r="D31" s="55"/>
      <c r="E31" s="56"/>
      <c r="F31" s="57"/>
      <c r="G31" s="59"/>
      <c r="H31" s="47"/>
      <c r="I31" s="57"/>
    </row>
    <row r="32" spans="1:9" ht="14.25">
      <c r="A32" s="18"/>
      <c r="B32" s="54">
        <v>8</v>
      </c>
      <c r="C32" s="54"/>
      <c r="D32" s="55" t="s">
        <v>45</v>
      </c>
      <c r="E32" s="56" t="s">
        <v>33</v>
      </c>
      <c r="F32" s="57">
        <v>1</v>
      </c>
      <c r="G32" s="49"/>
      <c r="H32" s="47">
        <f aca="true" t="shared" si="0" ref="H32">SUM(F32*G32)</f>
        <v>0</v>
      </c>
      <c r="I32" s="57"/>
    </row>
    <row r="33" spans="1:9" ht="14.25">
      <c r="A33" s="18"/>
      <c r="B33" s="54"/>
      <c r="C33" s="54"/>
      <c r="D33" s="55"/>
      <c r="E33" s="56"/>
      <c r="F33" s="57"/>
      <c r="G33" s="58"/>
      <c r="H33" s="47"/>
      <c r="I33" s="57"/>
    </row>
    <row r="34" spans="1:9" ht="14.25">
      <c r="A34" s="18"/>
      <c r="B34" s="54"/>
      <c r="C34" s="54"/>
      <c r="D34" s="55"/>
      <c r="E34" s="56"/>
      <c r="F34" s="57"/>
      <c r="G34" s="58"/>
      <c r="H34" s="60"/>
      <c r="I34" s="61"/>
    </row>
    <row r="35" spans="1:9" ht="14.25">
      <c r="A35" s="18"/>
      <c r="B35" s="38"/>
      <c r="C35" s="38"/>
      <c r="D35" s="38" t="s">
        <v>46</v>
      </c>
      <c r="E35" s="39"/>
      <c r="F35" s="40"/>
      <c r="G35" s="62"/>
      <c r="H35" s="42">
        <f>SUM(H37:H70)</f>
        <v>0</v>
      </c>
      <c r="I35" s="43"/>
    </row>
    <row r="36" spans="1:9" ht="14.25">
      <c r="A36" s="18"/>
      <c r="B36" s="54"/>
      <c r="C36" s="54"/>
      <c r="D36" s="55"/>
      <c r="E36" s="56"/>
      <c r="F36" s="57"/>
      <c r="G36" s="58"/>
      <c r="H36" s="60"/>
      <c r="I36" s="61"/>
    </row>
    <row r="37" spans="1:9" ht="14.25">
      <c r="A37" s="18"/>
      <c r="B37" s="38"/>
      <c r="C37" s="38"/>
      <c r="D37" s="38" t="s">
        <v>47</v>
      </c>
      <c r="E37" s="39"/>
      <c r="F37" s="40"/>
      <c r="G37" s="62"/>
      <c r="H37" s="63"/>
      <c r="I37" s="43"/>
    </row>
    <row r="38" spans="1:9" ht="14.25">
      <c r="A38" s="18"/>
      <c r="B38" s="54"/>
      <c r="C38" s="54"/>
      <c r="D38" s="55" t="s">
        <v>48</v>
      </c>
      <c r="E38" s="56"/>
      <c r="F38" s="57"/>
      <c r="G38" s="58"/>
      <c r="H38" s="64"/>
      <c r="I38" s="57"/>
    </row>
    <row r="39" spans="1:9" ht="14.25">
      <c r="A39" s="18"/>
      <c r="B39" s="54"/>
      <c r="C39" s="54"/>
      <c r="D39" s="55" t="s">
        <v>49</v>
      </c>
      <c r="E39" s="56"/>
      <c r="F39" s="57"/>
      <c r="G39" s="58"/>
      <c r="H39" s="64"/>
      <c r="I39" s="57"/>
    </row>
    <row r="40" spans="1:9" ht="14.25">
      <c r="A40" s="18"/>
      <c r="B40" s="54">
        <v>7</v>
      </c>
      <c r="C40" s="54"/>
      <c r="D40" s="55" t="s">
        <v>50</v>
      </c>
      <c r="E40" s="56" t="s">
        <v>51</v>
      </c>
      <c r="F40" s="57">
        <v>35</v>
      </c>
      <c r="G40" s="49"/>
      <c r="H40" s="47">
        <f>SUM(F40*G40)</f>
        <v>0</v>
      </c>
      <c r="I40" s="57"/>
    </row>
    <row r="41" spans="1:9" ht="14.25">
      <c r="A41" s="18"/>
      <c r="B41" s="54"/>
      <c r="C41" s="54"/>
      <c r="D41" s="55"/>
      <c r="E41" s="56"/>
      <c r="F41" s="57"/>
      <c r="G41" s="58"/>
      <c r="H41" s="47"/>
      <c r="I41" s="57"/>
    </row>
    <row r="42" spans="1:9" ht="14.25">
      <c r="A42" s="18"/>
      <c r="B42" s="54"/>
      <c r="C42" s="54"/>
      <c r="D42" s="55" t="s">
        <v>52</v>
      </c>
      <c r="E42" s="56"/>
      <c r="F42" s="57"/>
      <c r="G42" s="58"/>
      <c r="H42" s="47"/>
      <c r="I42" s="57"/>
    </row>
    <row r="43" spans="1:9" ht="14.25">
      <c r="A43" s="18"/>
      <c r="B43" s="54">
        <v>8</v>
      </c>
      <c r="C43" s="54"/>
      <c r="D43" s="55" t="s">
        <v>53</v>
      </c>
      <c r="E43" s="56" t="s">
        <v>26</v>
      </c>
      <c r="F43" s="57">
        <v>62</v>
      </c>
      <c r="G43" s="49"/>
      <c r="H43" s="47">
        <f>SUM(F43*G43)</f>
        <v>0</v>
      </c>
      <c r="I43" s="57"/>
    </row>
    <row r="44" spans="1:9" ht="14.25">
      <c r="A44" s="18"/>
      <c r="B44" s="54"/>
      <c r="C44" s="54"/>
      <c r="D44" s="55" t="s">
        <v>54</v>
      </c>
      <c r="E44" s="56"/>
      <c r="F44" s="57"/>
      <c r="G44" s="58"/>
      <c r="H44" s="47"/>
      <c r="I44" s="57"/>
    </row>
    <row r="45" spans="1:9" ht="14.25">
      <c r="A45" s="18"/>
      <c r="B45" s="54">
        <v>9</v>
      </c>
      <c r="C45" s="54"/>
      <c r="D45" s="55" t="s">
        <v>55</v>
      </c>
      <c r="E45" s="56" t="s">
        <v>26</v>
      </c>
      <c r="F45" s="57">
        <v>24</v>
      </c>
      <c r="G45" s="49"/>
      <c r="H45" s="47">
        <f aca="true" t="shared" si="1" ref="H45:H46">SUM(F45*G45)</f>
        <v>0</v>
      </c>
      <c r="I45" s="57"/>
    </row>
    <row r="46" spans="1:9" ht="14.25">
      <c r="A46" s="18"/>
      <c r="B46" s="54">
        <v>10</v>
      </c>
      <c r="C46" s="54"/>
      <c r="D46" s="55" t="s">
        <v>56</v>
      </c>
      <c r="E46" s="56" t="s">
        <v>26</v>
      </c>
      <c r="F46" s="57">
        <v>2</v>
      </c>
      <c r="G46" s="49"/>
      <c r="H46" s="47">
        <f t="shared" si="1"/>
        <v>0</v>
      </c>
      <c r="I46" s="57"/>
    </row>
    <row r="47" spans="1:9" ht="14.25">
      <c r="A47" s="18"/>
      <c r="B47" s="54"/>
      <c r="C47" s="54"/>
      <c r="D47" s="55"/>
      <c r="E47" s="56"/>
      <c r="F47" s="57"/>
      <c r="G47" s="58"/>
      <c r="H47" s="47"/>
      <c r="I47" s="57"/>
    </row>
    <row r="48" spans="1:9" ht="14.25">
      <c r="A48" s="18"/>
      <c r="B48" s="38"/>
      <c r="C48" s="38"/>
      <c r="D48" s="38" t="s">
        <v>57</v>
      </c>
      <c r="E48" s="39"/>
      <c r="F48" s="40"/>
      <c r="G48" s="62"/>
      <c r="H48" s="63"/>
      <c r="I48" s="43"/>
    </row>
    <row r="49" spans="1:9" ht="14.25">
      <c r="A49" s="18"/>
      <c r="B49" s="54"/>
      <c r="C49" s="54"/>
      <c r="D49" s="55" t="s">
        <v>58</v>
      </c>
      <c r="E49" s="56"/>
      <c r="F49" s="57"/>
      <c r="G49" s="58"/>
      <c r="H49" s="47"/>
      <c r="I49" s="57"/>
    </row>
    <row r="50" spans="1:9" ht="14.25">
      <c r="A50" s="18"/>
      <c r="B50" s="54">
        <v>11</v>
      </c>
      <c r="C50" s="54"/>
      <c r="D50" s="55" t="s">
        <v>59</v>
      </c>
      <c r="E50" s="56" t="s">
        <v>26</v>
      </c>
      <c r="F50" s="57">
        <v>8</v>
      </c>
      <c r="G50" s="49"/>
      <c r="H50" s="47">
        <f>SUM(F50*G50)</f>
        <v>0</v>
      </c>
      <c r="I50" s="57"/>
    </row>
    <row r="51" spans="1:9" ht="14.25">
      <c r="A51" s="18"/>
      <c r="B51" s="54">
        <v>12</v>
      </c>
      <c r="C51" s="54"/>
      <c r="D51" s="55" t="s">
        <v>60</v>
      </c>
      <c r="E51" s="56" t="s">
        <v>26</v>
      </c>
      <c r="F51" s="57">
        <v>20</v>
      </c>
      <c r="G51" s="49"/>
      <c r="H51" s="47">
        <f aca="true" t="shared" si="2" ref="H51:H53">SUM(F51*G51)</f>
        <v>0</v>
      </c>
      <c r="I51" s="57"/>
    </row>
    <row r="52" spans="1:9" ht="14.25">
      <c r="A52" s="18"/>
      <c r="B52" s="54">
        <v>13</v>
      </c>
      <c r="C52" s="54"/>
      <c r="D52" s="55" t="s">
        <v>61</v>
      </c>
      <c r="E52" s="56" t="s">
        <v>26</v>
      </c>
      <c r="F52" s="57">
        <v>2</v>
      </c>
      <c r="G52" s="49"/>
      <c r="H52" s="47">
        <f t="shared" si="2"/>
        <v>0</v>
      </c>
      <c r="I52" s="57"/>
    </row>
    <row r="53" spans="1:9" ht="14.25">
      <c r="A53" s="18"/>
      <c r="B53" s="54">
        <v>14</v>
      </c>
      <c r="C53" s="54"/>
      <c r="D53" s="55" t="s">
        <v>56</v>
      </c>
      <c r="E53" s="56" t="s">
        <v>26</v>
      </c>
      <c r="F53" s="57">
        <v>2</v>
      </c>
      <c r="G53" s="49"/>
      <c r="H53" s="47">
        <f t="shared" si="2"/>
        <v>0</v>
      </c>
      <c r="I53" s="57"/>
    </row>
    <row r="54" spans="1:9" ht="14.25">
      <c r="A54" s="18"/>
      <c r="B54" s="54"/>
      <c r="C54" s="54"/>
      <c r="D54" s="55"/>
      <c r="E54" s="56"/>
      <c r="F54" s="57"/>
      <c r="G54" s="58"/>
      <c r="H54" s="47"/>
      <c r="I54" s="57"/>
    </row>
    <row r="55" spans="1:9" ht="14.25">
      <c r="A55" s="18"/>
      <c r="B55" s="38"/>
      <c r="C55" s="38"/>
      <c r="D55" s="38" t="s">
        <v>62</v>
      </c>
      <c r="E55" s="39"/>
      <c r="F55" s="40"/>
      <c r="G55" s="62"/>
      <c r="H55" s="63"/>
      <c r="I55" s="43"/>
    </row>
    <row r="56" spans="1:9" ht="14.25">
      <c r="A56" s="18"/>
      <c r="B56" s="54"/>
      <c r="C56" s="54"/>
      <c r="D56" s="65" t="s">
        <v>63</v>
      </c>
      <c r="E56" s="56"/>
      <c r="F56" s="57"/>
      <c r="G56" s="58"/>
      <c r="H56" s="47"/>
      <c r="I56" s="57"/>
    </row>
    <row r="57" spans="1:9" ht="14.25">
      <c r="A57" s="18"/>
      <c r="B57" s="54">
        <v>15</v>
      </c>
      <c r="C57" s="54"/>
      <c r="D57" s="55" t="s">
        <v>64</v>
      </c>
      <c r="E57" s="56" t="s">
        <v>65</v>
      </c>
      <c r="F57" s="57">
        <v>50</v>
      </c>
      <c r="G57" s="49"/>
      <c r="H57" s="47">
        <f>SUM(F57*G57)</f>
        <v>0</v>
      </c>
      <c r="I57" s="57"/>
    </row>
    <row r="58" spans="1:9" ht="14.25">
      <c r="A58" s="18"/>
      <c r="B58" s="54">
        <v>16</v>
      </c>
      <c r="C58" s="54"/>
      <c r="D58" s="55" t="s">
        <v>66</v>
      </c>
      <c r="E58" s="56" t="s">
        <v>65</v>
      </c>
      <c r="F58" s="57">
        <v>25</v>
      </c>
      <c r="G58" s="49"/>
      <c r="H58" s="47">
        <f aca="true" t="shared" si="3" ref="H58:H70">SUM(F58*G58)</f>
        <v>0</v>
      </c>
      <c r="I58" s="57"/>
    </row>
    <row r="59" spans="1:9" ht="14.25">
      <c r="A59" s="18"/>
      <c r="B59" s="54"/>
      <c r="C59" s="54"/>
      <c r="D59" s="55" t="s">
        <v>67</v>
      </c>
      <c r="E59" s="56"/>
      <c r="F59" s="57"/>
      <c r="G59" s="58"/>
      <c r="H59" s="47"/>
      <c r="I59" s="57"/>
    </row>
    <row r="60" spans="1:9" ht="14.25">
      <c r="A60" s="18"/>
      <c r="B60" s="54">
        <v>17</v>
      </c>
      <c r="C60" s="54"/>
      <c r="D60" s="55" t="s">
        <v>68</v>
      </c>
      <c r="E60" s="56" t="s">
        <v>26</v>
      </c>
      <c r="F60" s="57">
        <v>10</v>
      </c>
      <c r="G60" s="49"/>
      <c r="H60" s="47">
        <f t="shared" si="3"/>
        <v>0</v>
      </c>
      <c r="I60" s="57"/>
    </row>
    <row r="61" spans="1:9" ht="14.25">
      <c r="A61" s="18"/>
      <c r="B61" s="54">
        <v>18</v>
      </c>
      <c r="C61" s="54"/>
      <c r="D61" s="55" t="s">
        <v>66</v>
      </c>
      <c r="E61" s="56" t="s">
        <v>26</v>
      </c>
      <c r="F61" s="57">
        <v>8</v>
      </c>
      <c r="G61" s="49"/>
      <c r="H61" s="47">
        <f t="shared" si="3"/>
        <v>0</v>
      </c>
      <c r="I61" s="57"/>
    </row>
    <row r="62" spans="1:9" ht="14.25">
      <c r="A62" s="18"/>
      <c r="B62" s="54"/>
      <c r="C62" s="54"/>
      <c r="D62" s="55"/>
      <c r="E62" s="56"/>
      <c r="F62" s="57"/>
      <c r="G62" s="58"/>
      <c r="H62" s="47"/>
      <c r="I62" s="57"/>
    </row>
    <row r="63" spans="1:9" ht="14.25">
      <c r="A63" s="18"/>
      <c r="B63" s="54"/>
      <c r="C63" s="54"/>
      <c r="D63" s="55" t="s">
        <v>69</v>
      </c>
      <c r="E63" s="56"/>
      <c r="F63" s="57"/>
      <c r="G63" s="58"/>
      <c r="H63" s="47"/>
      <c r="I63" s="57"/>
    </row>
    <row r="64" spans="1:9" ht="14.25">
      <c r="A64" s="18"/>
      <c r="B64" s="54">
        <v>19</v>
      </c>
      <c r="C64" s="54"/>
      <c r="D64" s="55" t="s">
        <v>68</v>
      </c>
      <c r="E64" s="56" t="s">
        <v>51</v>
      </c>
      <c r="F64" s="57">
        <v>50</v>
      </c>
      <c r="G64" s="49"/>
      <c r="H64" s="47">
        <f t="shared" si="3"/>
        <v>0</v>
      </c>
      <c r="I64" s="57"/>
    </row>
    <row r="65" spans="1:9" ht="14.25">
      <c r="A65" s="18"/>
      <c r="B65" s="54">
        <v>20</v>
      </c>
      <c r="C65" s="54"/>
      <c r="D65" s="55" t="s">
        <v>66</v>
      </c>
      <c r="E65" s="56" t="s">
        <v>51</v>
      </c>
      <c r="F65" s="57">
        <v>25</v>
      </c>
      <c r="G65" s="49"/>
      <c r="H65" s="47">
        <f t="shared" si="3"/>
        <v>0</v>
      </c>
      <c r="I65" s="57"/>
    </row>
    <row r="66" spans="1:9" ht="14.25">
      <c r="A66" s="18"/>
      <c r="B66" s="54"/>
      <c r="C66" s="54"/>
      <c r="D66" s="55"/>
      <c r="E66" s="56"/>
      <c r="F66" s="57"/>
      <c r="G66" s="58"/>
      <c r="H66" s="47"/>
      <c r="I66" s="57"/>
    </row>
    <row r="67" spans="1:9" ht="14.25">
      <c r="A67" s="18"/>
      <c r="B67" s="54"/>
      <c r="C67" s="54"/>
      <c r="D67" s="55" t="s">
        <v>70</v>
      </c>
      <c r="E67" s="56"/>
      <c r="F67" s="57"/>
      <c r="G67" s="58"/>
      <c r="H67" s="47"/>
      <c r="I67" s="57"/>
    </row>
    <row r="68" spans="1:9" ht="14.25">
      <c r="A68" s="18"/>
      <c r="B68" s="54">
        <v>21</v>
      </c>
      <c r="C68" s="54"/>
      <c r="D68" s="55" t="s">
        <v>71</v>
      </c>
      <c r="E68" s="56" t="s">
        <v>51</v>
      </c>
      <c r="F68" s="57">
        <v>75</v>
      </c>
      <c r="G68" s="49"/>
      <c r="H68" s="47">
        <f t="shared" si="3"/>
        <v>0</v>
      </c>
      <c r="I68" s="57"/>
    </row>
    <row r="69" spans="1:9" ht="14.25">
      <c r="A69" s="18"/>
      <c r="B69" s="54"/>
      <c r="C69" s="54"/>
      <c r="D69" s="55"/>
      <c r="E69" s="56"/>
      <c r="F69" s="57"/>
      <c r="G69" s="58"/>
      <c r="H69" s="47"/>
      <c r="I69" s="57"/>
    </row>
    <row r="70" spans="1:9" ht="14.25">
      <c r="A70" s="18"/>
      <c r="B70" s="54">
        <v>22</v>
      </c>
      <c r="C70" s="54"/>
      <c r="D70" s="55" t="s">
        <v>43</v>
      </c>
      <c r="E70" s="56" t="s">
        <v>44</v>
      </c>
      <c r="F70" s="57">
        <v>2</v>
      </c>
      <c r="G70" s="49"/>
      <c r="H70" s="47">
        <f t="shared" si="3"/>
        <v>0</v>
      </c>
      <c r="I70" s="57"/>
    </row>
    <row r="71" spans="1:9" ht="14.25">
      <c r="A71" s="18"/>
      <c r="B71" s="54"/>
      <c r="C71" s="54"/>
      <c r="D71" s="55"/>
      <c r="E71" s="56"/>
      <c r="F71" s="57"/>
      <c r="G71" s="58"/>
      <c r="H71" s="66"/>
      <c r="I71" s="61"/>
    </row>
    <row r="72" spans="1:10" ht="14.25">
      <c r="A72" s="18"/>
      <c r="B72" s="54"/>
      <c r="C72" s="54"/>
      <c r="D72" s="54"/>
      <c r="E72" s="55"/>
      <c r="F72" s="56"/>
      <c r="G72" s="58"/>
      <c r="H72" s="64"/>
      <c r="I72" s="67"/>
      <c r="J72" s="68"/>
    </row>
    <row r="73" spans="1:10" ht="14.25">
      <c r="A73" s="18"/>
      <c r="B73" s="38"/>
      <c r="C73" s="38"/>
      <c r="D73" s="38" t="s">
        <v>72</v>
      </c>
      <c r="E73" s="39"/>
      <c r="F73" s="40"/>
      <c r="G73" s="62"/>
      <c r="H73" s="42">
        <f>SUM(H74:H154)</f>
        <v>0</v>
      </c>
      <c r="I73" s="43"/>
      <c r="J73" s="68"/>
    </row>
    <row r="74" spans="1:10" ht="14.25">
      <c r="A74" s="18"/>
      <c r="B74" s="54"/>
      <c r="C74" s="54"/>
      <c r="D74" s="54" t="s">
        <v>73</v>
      </c>
      <c r="E74" s="55"/>
      <c r="F74" s="56"/>
      <c r="G74" s="58"/>
      <c r="H74" s="64"/>
      <c r="I74" s="67"/>
      <c r="J74" s="68"/>
    </row>
    <row r="75" spans="1:10" ht="14.25">
      <c r="A75" s="18"/>
      <c r="B75" s="54"/>
      <c r="C75" s="54"/>
      <c r="D75" s="54" t="s">
        <v>74</v>
      </c>
      <c r="E75" s="55"/>
      <c r="F75" s="56"/>
      <c r="G75" s="58"/>
      <c r="H75" s="64"/>
      <c r="I75" s="67"/>
      <c r="J75" s="68"/>
    </row>
    <row r="76" spans="1:10" ht="14.25">
      <c r="A76" s="18"/>
      <c r="B76" s="54">
        <v>23</v>
      </c>
      <c r="C76" s="54"/>
      <c r="D76" s="54" t="s">
        <v>75</v>
      </c>
      <c r="E76" s="56" t="s">
        <v>51</v>
      </c>
      <c r="F76" s="69">
        <v>43</v>
      </c>
      <c r="G76" s="49"/>
      <c r="H76" s="47">
        <f aca="true" t="shared" si="4" ref="H76:H128">SUM(F76*G76)</f>
        <v>0</v>
      </c>
      <c r="I76" s="67"/>
      <c r="J76" s="68"/>
    </row>
    <row r="77" spans="1:10" ht="14.25">
      <c r="A77" s="18"/>
      <c r="B77" s="54">
        <v>24</v>
      </c>
      <c r="C77" s="54"/>
      <c r="D77" s="54" t="s">
        <v>76</v>
      </c>
      <c r="E77" s="56" t="s">
        <v>51</v>
      </c>
      <c r="F77" s="69">
        <v>20</v>
      </c>
      <c r="G77" s="49"/>
      <c r="H77" s="47">
        <f t="shared" si="4"/>
        <v>0</v>
      </c>
      <c r="I77" s="67"/>
      <c r="J77" s="68"/>
    </row>
    <row r="78" spans="1:10" ht="14.25">
      <c r="A78" s="18"/>
      <c r="B78" s="54">
        <v>25</v>
      </c>
      <c r="C78" s="54"/>
      <c r="D78" s="54" t="s">
        <v>77</v>
      </c>
      <c r="E78" s="56" t="s">
        <v>51</v>
      </c>
      <c r="F78" s="69">
        <v>26</v>
      </c>
      <c r="G78" s="49"/>
      <c r="H78" s="47">
        <f t="shared" si="4"/>
        <v>0</v>
      </c>
      <c r="I78" s="67"/>
      <c r="J78" s="68"/>
    </row>
    <row r="79" spans="1:10" ht="14.25">
      <c r="A79" s="18"/>
      <c r="B79" s="54">
        <v>26</v>
      </c>
      <c r="C79" s="54"/>
      <c r="D79" s="54" t="s">
        <v>78</v>
      </c>
      <c r="E79" s="56" t="s">
        <v>51</v>
      </c>
      <c r="F79" s="69">
        <v>30</v>
      </c>
      <c r="G79" s="49"/>
      <c r="H79" s="47">
        <f t="shared" si="4"/>
        <v>0</v>
      </c>
      <c r="I79" s="67"/>
      <c r="J79" s="68"/>
    </row>
    <row r="80" spans="1:10" ht="14.25">
      <c r="A80" s="18"/>
      <c r="B80" s="54">
        <v>27</v>
      </c>
      <c r="C80" s="54"/>
      <c r="D80" s="54" t="s">
        <v>79</v>
      </c>
      <c r="E80" s="56" t="s">
        <v>51</v>
      </c>
      <c r="F80" s="69">
        <v>36</v>
      </c>
      <c r="G80" s="49"/>
      <c r="H80" s="47">
        <f t="shared" si="4"/>
        <v>0</v>
      </c>
      <c r="I80" s="70"/>
      <c r="J80" s="68"/>
    </row>
    <row r="81" spans="1:10" ht="14.25">
      <c r="A81" s="18"/>
      <c r="B81" s="54">
        <v>28</v>
      </c>
      <c r="C81" s="54"/>
      <c r="D81" s="54" t="s">
        <v>80</v>
      </c>
      <c r="E81" s="56" t="s">
        <v>51</v>
      </c>
      <c r="F81" s="69">
        <v>32</v>
      </c>
      <c r="G81" s="49"/>
      <c r="H81" s="47">
        <f t="shared" si="4"/>
        <v>0</v>
      </c>
      <c r="I81" s="67"/>
      <c r="J81" s="68"/>
    </row>
    <row r="82" spans="1:10" ht="14.25">
      <c r="A82" s="18"/>
      <c r="B82" s="54">
        <v>29</v>
      </c>
      <c r="C82" s="54"/>
      <c r="D82" s="54" t="s">
        <v>81</v>
      </c>
      <c r="E82" s="56" t="s">
        <v>51</v>
      </c>
      <c r="F82" s="69">
        <v>36</v>
      </c>
      <c r="G82" s="49"/>
      <c r="H82" s="47">
        <f t="shared" si="4"/>
        <v>0</v>
      </c>
      <c r="I82" s="67"/>
      <c r="J82" s="68"/>
    </row>
    <row r="83" spans="1:10" ht="14.25">
      <c r="A83" s="18"/>
      <c r="B83" s="54"/>
      <c r="C83" s="54"/>
      <c r="D83" s="54"/>
      <c r="E83" s="55"/>
      <c r="F83" s="69"/>
      <c r="G83" s="58"/>
      <c r="H83" s="47"/>
      <c r="I83" s="67"/>
      <c r="J83" s="68"/>
    </row>
    <row r="84" spans="1:10" ht="14.25">
      <c r="A84" s="18"/>
      <c r="B84" s="54"/>
      <c r="C84" s="54"/>
      <c r="D84" s="54" t="s">
        <v>82</v>
      </c>
      <c r="E84" s="55"/>
      <c r="F84" s="69"/>
      <c r="G84" s="58"/>
      <c r="H84" s="47"/>
      <c r="I84" s="67"/>
      <c r="J84" s="68"/>
    </row>
    <row r="85" spans="1:10" ht="14.25">
      <c r="A85" s="18"/>
      <c r="B85" s="54">
        <v>30</v>
      </c>
      <c r="C85" s="54"/>
      <c r="D85" s="54" t="s">
        <v>83</v>
      </c>
      <c r="E85" s="56" t="s">
        <v>26</v>
      </c>
      <c r="F85" s="69">
        <v>8</v>
      </c>
      <c r="G85" s="49"/>
      <c r="H85" s="47">
        <f t="shared" si="4"/>
        <v>0</v>
      </c>
      <c r="I85" s="67"/>
      <c r="J85" s="68"/>
    </row>
    <row r="86" spans="1:10" ht="14.25">
      <c r="A86" s="18"/>
      <c r="B86" s="54">
        <v>31</v>
      </c>
      <c r="C86" s="54"/>
      <c r="D86" s="54" t="s">
        <v>84</v>
      </c>
      <c r="E86" s="56" t="s">
        <v>26</v>
      </c>
      <c r="F86" s="69">
        <v>8</v>
      </c>
      <c r="G86" s="49"/>
      <c r="H86" s="47">
        <f t="shared" si="4"/>
        <v>0</v>
      </c>
      <c r="I86" s="67"/>
      <c r="J86" s="68"/>
    </row>
    <row r="87" spans="1:10" ht="14.25">
      <c r="A87" s="18"/>
      <c r="B87" s="54">
        <v>32</v>
      </c>
      <c r="C87" s="54"/>
      <c r="D87" s="54" t="s">
        <v>85</v>
      </c>
      <c r="E87" s="56" t="s">
        <v>26</v>
      </c>
      <c r="F87" s="69">
        <v>4</v>
      </c>
      <c r="G87" s="49"/>
      <c r="H87" s="47">
        <f t="shared" si="4"/>
        <v>0</v>
      </c>
      <c r="I87" s="67"/>
      <c r="J87" s="68"/>
    </row>
    <row r="88" spans="1:10" ht="14.25">
      <c r="A88" s="18"/>
      <c r="B88" s="54"/>
      <c r="C88" s="54"/>
      <c r="D88" s="54"/>
      <c r="E88" s="55"/>
      <c r="F88" s="69"/>
      <c r="G88" s="58"/>
      <c r="H88" s="47"/>
      <c r="I88" s="67"/>
      <c r="J88" s="68"/>
    </row>
    <row r="89" spans="1:10" ht="14.25">
      <c r="A89" s="18"/>
      <c r="B89" s="54"/>
      <c r="C89" s="54"/>
      <c r="D89" s="54" t="s">
        <v>86</v>
      </c>
      <c r="E89" s="55"/>
      <c r="F89" s="69"/>
      <c r="G89" s="58"/>
      <c r="H89" s="47"/>
      <c r="I89" s="67"/>
      <c r="J89" s="68"/>
    </row>
    <row r="90" spans="1:10" ht="14.25">
      <c r="A90" s="18"/>
      <c r="B90" s="54">
        <v>33</v>
      </c>
      <c r="C90" s="54"/>
      <c r="D90" s="54" t="s">
        <v>87</v>
      </c>
      <c r="E90" s="56" t="s">
        <v>26</v>
      </c>
      <c r="F90" s="69">
        <v>4</v>
      </c>
      <c r="G90" s="49"/>
      <c r="H90" s="47">
        <f t="shared" si="4"/>
        <v>0</v>
      </c>
      <c r="I90" s="67"/>
      <c r="J90" s="68"/>
    </row>
    <row r="91" spans="1:10" ht="14.25">
      <c r="A91" s="18"/>
      <c r="B91" s="54">
        <v>34</v>
      </c>
      <c r="C91" s="54"/>
      <c r="D91" s="54" t="s">
        <v>88</v>
      </c>
      <c r="E91" s="56" t="s">
        <v>26</v>
      </c>
      <c r="F91" s="69">
        <v>4</v>
      </c>
      <c r="G91" s="49"/>
      <c r="H91" s="47">
        <f t="shared" si="4"/>
        <v>0</v>
      </c>
      <c r="I91" s="67"/>
      <c r="J91" s="68"/>
    </row>
    <row r="92" spans="1:10" ht="14.25">
      <c r="A92" s="18"/>
      <c r="B92" s="54">
        <v>35</v>
      </c>
      <c r="C92" s="54"/>
      <c r="D92" s="54" t="s">
        <v>89</v>
      </c>
      <c r="E92" s="56" t="s">
        <v>26</v>
      </c>
      <c r="F92" s="69">
        <v>6</v>
      </c>
      <c r="G92" s="49"/>
      <c r="H92" s="47">
        <f t="shared" si="4"/>
        <v>0</v>
      </c>
      <c r="I92" s="67"/>
      <c r="J92" s="68"/>
    </row>
    <row r="93" spans="1:10" ht="14.25">
      <c r="A93" s="18"/>
      <c r="B93" s="54">
        <v>36</v>
      </c>
      <c r="C93" s="54"/>
      <c r="D93" s="54" t="s">
        <v>90</v>
      </c>
      <c r="E93" s="56" t="s">
        <v>26</v>
      </c>
      <c r="F93" s="69">
        <v>2</v>
      </c>
      <c r="G93" s="49"/>
      <c r="H93" s="47">
        <f t="shared" si="4"/>
        <v>0</v>
      </c>
      <c r="I93" s="67"/>
      <c r="J93" s="68"/>
    </row>
    <row r="94" spans="1:10" ht="14.25">
      <c r="A94" s="18"/>
      <c r="B94" s="54">
        <v>37</v>
      </c>
      <c r="C94" s="54"/>
      <c r="D94" s="54" t="s">
        <v>83</v>
      </c>
      <c r="E94" s="56" t="s">
        <v>26</v>
      </c>
      <c r="F94" s="69">
        <v>10</v>
      </c>
      <c r="G94" s="49"/>
      <c r="H94" s="47">
        <f t="shared" si="4"/>
        <v>0</v>
      </c>
      <c r="I94" s="67"/>
      <c r="J94" s="68"/>
    </row>
    <row r="95" spans="1:10" ht="14.25">
      <c r="A95" s="18"/>
      <c r="B95" s="71" t="s">
        <v>91</v>
      </c>
      <c r="C95" s="54"/>
      <c r="D95" s="54" t="s">
        <v>92</v>
      </c>
      <c r="E95" s="56" t="s">
        <v>26</v>
      </c>
      <c r="F95" s="69">
        <v>2</v>
      </c>
      <c r="G95" s="49"/>
      <c r="H95" s="47">
        <f t="shared" si="4"/>
        <v>0</v>
      </c>
      <c r="I95" s="70"/>
      <c r="J95" s="68"/>
    </row>
    <row r="96" spans="1:10" ht="14.25">
      <c r="A96" s="18"/>
      <c r="B96" s="54">
        <v>38</v>
      </c>
      <c r="C96" s="54"/>
      <c r="D96" s="54" t="s">
        <v>85</v>
      </c>
      <c r="E96" s="56" t="s">
        <v>26</v>
      </c>
      <c r="F96" s="69">
        <v>8</v>
      </c>
      <c r="G96" s="49"/>
      <c r="H96" s="47">
        <f t="shared" si="4"/>
        <v>0</v>
      </c>
      <c r="I96" s="67"/>
      <c r="J96" s="68"/>
    </row>
    <row r="97" spans="1:10" ht="14.25">
      <c r="A97" s="18"/>
      <c r="B97" s="54">
        <v>39</v>
      </c>
      <c r="C97" s="54"/>
      <c r="D97" s="54" t="s">
        <v>93</v>
      </c>
      <c r="E97" s="56" t="s">
        <v>26</v>
      </c>
      <c r="F97" s="69">
        <v>4</v>
      </c>
      <c r="G97" s="49"/>
      <c r="H97" s="47">
        <f t="shared" si="4"/>
        <v>0</v>
      </c>
      <c r="I97" s="67"/>
      <c r="J97" s="68"/>
    </row>
    <row r="98" spans="1:10" ht="14.25">
      <c r="A98" s="18"/>
      <c r="B98" s="54"/>
      <c r="C98" s="54"/>
      <c r="D98" s="54"/>
      <c r="E98" s="56"/>
      <c r="F98" s="69"/>
      <c r="G98" s="58"/>
      <c r="H98" s="47"/>
      <c r="I98" s="67"/>
      <c r="J98" s="68"/>
    </row>
    <row r="99" spans="1:10" ht="14.25">
      <c r="A99" s="18"/>
      <c r="B99" s="54"/>
      <c r="C99" s="54"/>
      <c r="D99" s="54" t="s">
        <v>94</v>
      </c>
      <c r="E99" s="56"/>
      <c r="F99" s="69"/>
      <c r="G99" s="58"/>
      <c r="H99" s="47"/>
      <c r="I99" s="67"/>
      <c r="J99" s="68"/>
    </row>
    <row r="100" spans="1:10" ht="14.25">
      <c r="A100" s="18"/>
      <c r="B100" s="54">
        <v>40</v>
      </c>
      <c r="C100" s="54"/>
      <c r="D100" s="54" t="s">
        <v>95</v>
      </c>
      <c r="E100" s="56" t="s">
        <v>96</v>
      </c>
      <c r="F100" s="69">
        <v>99</v>
      </c>
      <c r="G100" s="49"/>
      <c r="H100" s="47">
        <f t="shared" si="4"/>
        <v>0</v>
      </c>
      <c r="I100" s="67"/>
      <c r="J100" s="68"/>
    </row>
    <row r="101" spans="1:10" ht="14.25">
      <c r="A101" s="18"/>
      <c r="B101" s="54">
        <v>41</v>
      </c>
      <c r="C101" s="54"/>
      <c r="D101" s="54" t="s">
        <v>97</v>
      </c>
      <c r="E101" s="56" t="s">
        <v>96</v>
      </c>
      <c r="F101" s="69">
        <v>130</v>
      </c>
      <c r="G101" s="49"/>
      <c r="H101" s="47">
        <f t="shared" si="4"/>
        <v>0</v>
      </c>
      <c r="I101" s="67"/>
      <c r="J101" s="68"/>
    </row>
    <row r="102" spans="1:10" ht="14.25">
      <c r="A102" s="18"/>
      <c r="B102" s="54">
        <v>42</v>
      </c>
      <c r="C102" s="54"/>
      <c r="D102" s="54" t="s">
        <v>98</v>
      </c>
      <c r="E102" s="56" t="s">
        <v>96</v>
      </c>
      <c r="F102" s="69">
        <v>36</v>
      </c>
      <c r="G102" s="49"/>
      <c r="H102" s="47">
        <f t="shared" si="4"/>
        <v>0</v>
      </c>
      <c r="I102" s="67"/>
      <c r="J102" s="68"/>
    </row>
    <row r="103" spans="1:10" ht="14.25">
      <c r="A103" s="18"/>
      <c r="B103" s="54"/>
      <c r="C103" s="54"/>
      <c r="D103" s="54"/>
      <c r="E103" s="56"/>
      <c r="F103" s="69"/>
      <c r="G103" s="58"/>
      <c r="H103" s="47"/>
      <c r="I103" s="67"/>
      <c r="J103" s="68"/>
    </row>
    <row r="104" spans="1:10" ht="14.25">
      <c r="A104" s="18"/>
      <c r="B104" s="54">
        <v>42</v>
      </c>
      <c r="C104" s="54"/>
      <c r="D104" s="54" t="s">
        <v>99</v>
      </c>
      <c r="E104" s="56" t="s">
        <v>35</v>
      </c>
      <c r="F104" s="69">
        <v>1</v>
      </c>
      <c r="G104" s="49"/>
      <c r="H104" s="47">
        <f t="shared" si="4"/>
        <v>0</v>
      </c>
      <c r="I104" s="67"/>
      <c r="J104" s="68"/>
    </row>
    <row r="105" spans="1:10" ht="14.25">
      <c r="A105" s="18"/>
      <c r="B105" s="54"/>
      <c r="C105" s="54"/>
      <c r="D105" s="54"/>
      <c r="E105" s="56"/>
      <c r="F105" s="69"/>
      <c r="G105" s="58"/>
      <c r="H105" s="47"/>
      <c r="I105" s="67"/>
      <c r="J105" s="68"/>
    </row>
    <row r="106" spans="1:10" ht="14.25">
      <c r="A106" s="18"/>
      <c r="B106" s="54">
        <v>43</v>
      </c>
      <c r="C106" s="54"/>
      <c r="D106" s="54" t="s">
        <v>100</v>
      </c>
      <c r="E106" s="53"/>
      <c r="F106" s="72"/>
      <c r="G106" s="58"/>
      <c r="H106" s="47"/>
      <c r="I106" s="67"/>
      <c r="J106" s="68"/>
    </row>
    <row r="107" spans="1:10" ht="14.25">
      <c r="A107" s="18"/>
      <c r="B107" s="54"/>
      <c r="C107" s="54"/>
      <c r="D107" s="54" t="s">
        <v>101</v>
      </c>
      <c r="E107" s="56" t="s">
        <v>26</v>
      </c>
      <c r="F107" s="69">
        <v>2</v>
      </c>
      <c r="G107" s="49"/>
      <c r="H107" s="47">
        <f t="shared" si="4"/>
        <v>0</v>
      </c>
      <c r="I107" s="67"/>
      <c r="J107" s="68"/>
    </row>
    <row r="108" spans="1:10" ht="14.25">
      <c r="A108" s="18"/>
      <c r="B108" s="54"/>
      <c r="C108" s="54"/>
      <c r="D108" s="54"/>
      <c r="E108" s="55"/>
      <c r="F108" s="69"/>
      <c r="G108" s="58"/>
      <c r="H108" s="47"/>
      <c r="I108" s="67"/>
      <c r="J108" s="68"/>
    </row>
    <row r="109" spans="1:10" ht="14.25">
      <c r="A109" s="18"/>
      <c r="B109" s="54"/>
      <c r="C109" s="54"/>
      <c r="D109" s="54" t="s">
        <v>102</v>
      </c>
      <c r="E109" s="55"/>
      <c r="F109" s="69"/>
      <c r="G109" s="58"/>
      <c r="H109" s="47"/>
      <c r="I109" s="67"/>
      <c r="J109" s="68"/>
    </row>
    <row r="110" spans="1:10" ht="14.25">
      <c r="A110" s="18"/>
      <c r="B110" s="54"/>
      <c r="C110" s="54"/>
      <c r="D110" s="54" t="s">
        <v>103</v>
      </c>
      <c r="E110" s="55"/>
      <c r="F110" s="69"/>
      <c r="G110" s="58"/>
      <c r="H110" s="47"/>
      <c r="I110" s="67"/>
      <c r="J110" s="68"/>
    </row>
    <row r="111" spans="1:10" ht="14.25">
      <c r="A111" s="18"/>
      <c r="B111" s="54">
        <v>44</v>
      </c>
      <c r="C111" s="54"/>
      <c r="D111" s="54" t="s">
        <v>104</v>
      </c>
      <c r="E111" s="56" t="s">
        <v>26</v>
      </c>
      <c r="F111" s="69">
        <v>1</v>
      </c>
      <c r="G111" s="49"/>
      <c r="H111" s="47">
        <f t="shared" si="4"/>
        <v>0</v>
      </c>
      <c r="I111" s="67"/>
      <c r="J111" s="68"/>
    </row>
    <row r="112" spans="1:10" ht="14.25">
      <c r="A112" s="18"/>
      <c r="B112" s="54">
        <v>45</v>
      </c>
      <c r="C112" s="54"/>
      <c r="D112" s="54" t="s">
        <v>105</v>
      </c>
      <c r="E112" s="56" t="s">
        <v>26</v>
      </c>
      <c r="F112" s="69">
        <v>4</v>
      </c>
      <c r="G112" s="49"/>
      <c r="H112" s="47">
        <f t="shared" si="4"/>
        <v>0</v>
      </c>
      <c r="I112" s="67"/>
      <c r="J112" s="68"/>
    </row>
    <row r="113" spans="1:10" ht="14.25">
      <c r="A113" s="18"/>
      <c r="B113" s="54">
        <v>46</v>
      </c>
      <c r="C113" s="54"/>
      <c r="D113" s="54" t="s">
        <v>106</v>
      </c>
      <c r="E113" s="56" t="s">
        <v>26</v>
      </c>
      <c r="F113" s="69">
        <v>3</v>
      </c>
      <c r="G113" s="49"/>
      <c r="H113" s="47">
        <f t="shared" si="4"/>
        <v>0</v>
      </c>
      <c r="I113" s="67"/>
      <c r="J113" s="68"/>
    </row>
    <row r="114" spans="1:10" ht="14.25">
      <c r="A114" s="18"/>
      <c r="B114" s="71" t="s">
        <v>107</v>
      </c>
      <c r="C114" s="54"/>
      <c r="D114" s="54" t="s">
        <v>108</v>
      </c>
      <c r="E114" s="56" t="s">
        <v>26</v>
      </c>
      <c r="F114" s="69">
        <v>2</v>
      </c>
      <c r="G114" s="49"/>
      <c r="H114" s="47">
        <f t="shared" si="4"/>
        <v>0</v>
      </c>
      <c r="I114" s="70"/>
      <c r="J114" s="68"/>
    </row>
    <row r="115" spans="1:10" ht="14.25">
      <c r="A115" s="18"/>
      <c r="B115" s="54">
        <v>47</v>
      </c>
      <c r="C115" s="54"/>
      <c r="D115" s="54" t="s">
        <v>109</v>
      </c>
      <c r="E115" s="55"/>
      <c r="F115" s="69"/>
      <c r="G115" s="58"/>
      <c r="H115" s="47"/>
      <c r="I115" s="67"/>
      <c r="J115" s="68"/>
    </row>
    <row r="116" spans="1:10" ht="14.25">
      <c r="A116" s="18"/>
      <c r="B116" s="54">
        <v>48</v>
      </c>
      <c r="C116" s="54"/>
      <c r="D116" s="54" t="s">
        <v>106</v>
      </c>
      <c r="E116" s="56" t="s">
        <v>26</v>
      </c>
      <c r="F116" s="69">
        <v>1</v>
      </c>
      <c r="G116" s="49"/>
      <c r="H116" s="47">
        <f t="shared" si="4"/>
        <v>0</v>
      </c>
      <c r="I116" s="67"/>
      <c r="J116" s="68"/>
    </row>
    <row r="117" spans="1:10" ht="14.25">
      <c r="A117" s="18"/>
      <c r="B117" s="54">
        <v>49</v>
      </c>
      <c r="C117" s="54"/>
      <c r="D117" s="54" t="s">
        <v>110</v>
      </c>
      <c r="E117" s="55"/>
      <c r="F117" s="69"/>
      <c r="G117" s="58"/>
      <c r="H117" s="47"/>
      <c r="I117" s="67"/>
      <c r="J117" s="68"/>
    </row>
    <row r="118" spans="1:10" ht="14.25">
      <c r="A118" s="18"/>
      <c r="B118" s="54">
        <v>50</v>
      </c>
      <c r="C118" s="54"/>
      <c r="D118" s="54" t="s">
        <v>106</v>
      </c>
      <c r="E118" s="56" t="s">
        <v>26</v>
      </c>
      <c r="F118" s="69">
        <v>1</v>
      </c>
      <c r="G118" s="49"/>
      <c r="H118" s="47">
        <f t="shared" si="4"/>
        <v>0</v>
      </c>
      <c r="I118" s="67"/>
      <c r="J118" s="73"/>
    </row>
    <row r="119" spans="1:10" ht="14.25">
      <c r="A119" s="18"/>
      <c r="B119" s="54"/>
      <c r="C119" s="54"/>
      <c r="D119" s="54" t="s">
        <v>111</v>
      </c>
      <c r="E119" s="55"/>
      <c r="F119" s="69"/>
      <c r="G119" s="58"/>
      <c r="H119" s="47"/>
      <c r="I119" s="67"/>
      <c r="J119" s="73"/>
    </row>
    <row r="120" spans="1:10" ht="14.25">
      <c r="A120" s="18"/>
      <c r="B120" s="54">
        <v>51</v>
      </c>
      <c r="C120" s="54"/>
      <c r="D120" s="54" t="s">
        <v>104</v>
      </c>
      <c r="E120" s="56" t="s">
        <v>26</v>
      </c>
      <c r="F120" s="69">
        <v>1</v>
      </c>
      <c r="G120" s="49"/>
      <c r="H120" s="47">
        <f t="shared" si="4"/>
        <v>0</v>
      </c>
      <c r="I120" s="67"/>
      <c r="J120" s="73"/>
    </row>
    <row r="121" spans="1:10" ht="14.25">
      <c r="A121" s="18"/>
      <c r="B121" s="54">
        <v>52</v>
      </c>
      <c r="C121" s="54"/>
      <c r="D121" s="54" t="s">
        <v>112</v>
      </c>
      <c r="E121" s="56" t="s">
        <v>26</v>
      </c>
      <c r="F121" s="69">
        <v>1</v>
      </c>
      <c r="G121" s="49"/>
      <c r="H121" s="47">
        <f t="shared" si="4"/>
        <v>0</v>
      </c>
      <c r="I121" s="67"/>
      <c r="J121" s="73"/>
    </row>
    <row r="122" spans="1:10" ht="14.25">
      <c r="A122" s="18"/>
      <c r="B122" s="54"/>
      <c r="C122" s="54"/>
      <c r="D122" s="54"/>
      <c r="E122" s="56"/>
      <c r="F122" s="69"/>
      <c r="G122" s="58"/>
      <c r="H122" s="47"/>
      <c r="I122" s="67"/>
      <c r="J122" s="73"/>
    </row>
    <row r="123" spans="1:10" ht="14.25">
      <c r="A123" s="18"/>
      <c r="B123" s="54"/>
      <c r="C123" s="54"/>
      <c r="D123" s="54" t="s">
        <v>113</v>
      </c>
      <c r="E123" s="56"/>
      <c r="F123" s="69"/>
      <c r="G123" s="58"/>
      <c r="H123" s="47"/>
      <c r="I123" s="67"/>
      <c r="J123" s="73"/>
    </row>
    <row r="124" spans="1:10" ht="14.25">
      <c r="A124" s="18"/>
      <c r="B124" s="54">
        <v>53</v>
      </c>
      <c r="C124" s="54"/>
      <c r="D124" s="54" t="s">
        <v>106</v>
      </c>
      <c r="E124" s="56" t="s">
        <v>26</v>
      </c>
      <c r="F124" s="69">
        <v>2</v>
      </c>
      <c r="G124" s="49"/>
      <c r="H124" s="47">
        <f t="shared" si="4"/>
        <v>0</v>
      </c>
      <c r="I124" s="67"/>
      <c r="J124" s="73"/>
    </row>
    <row r="125" spans="1:10" ht="14.25">
      <c r="A125" s="18"/>
      <c r="B125" s="54"/>
      <c r="C125" s="54"/>
      <c r="D125" s="54"/>
      <c r="E125" s="56"/>
      <c r="F125" s="69"/>
      <c r="G125" s="58"/>
      <c r="H125" s="47"/>
      <c r="I125" s="67"/>
      <c r="J125" s="73"/>
    </row>
    <row r="126" spans="1:10" ht="14.25">
      <c r="A126" s="18"/>
      <c r="B126" s="54"/>
      <c r="C126" s="54"/>
      <c r="D126" s="54" t="s">
        <v>114</v>
      </c>
      <c r="E126" s="56"/>
      <c r="F126" s="69"/>
      <c r="G126" s="58"/>
      <c r="H126" s="47"/>
      <c r="I126" s="67"/>
      <c r="J126" s="73"/>
    </row>
    <row r="127" spans="1:10" ht="14.25">
      <c r="A127" s="18"/>
      <c r="B127" s="54">
        <v>54</v>
      </c>
      <c r="C127" s="54"/>
      <c r="D127" s="54" t="s">
        <v>115</v>
      </c>
      <c r="E127" s="56" t="s">
        <v>26</v>
      </c>
      <c r="F127" s="69">
        <v>6</v>
      </c>
      <c r="G127" s="49"/>
      <c r="H127" s="64">
        <f t="shared" si="4"/>
        <v>0</v>
      </c>
      <c r="I127" s="67"/>
      <c r="J127" s="73"/>
    </row>
    <row r="128" spans="1:9" ht="14.25">
      <c r="A128" s="18"/>
      <c r="B128" s="54">
        <v>55</v>
      </c>
      <c r="C128" s="54"/>
      <c r="D128" s="54" t="s">
        <v>116</v>
      </c>
      <c r="E128" s="56" t="s">
        <v>26</v>
      </c>
      <c r="F128" s="74">
        <v>8</v>
      </c>
      <c r="G128" s="49"/>
      <c r="H128" s="64">
        <f t="shared" si="4"/>
        <v>0</v>
      </c>
      <c r="I128" s="57"/>
    </row>
    <row r="129" spans="1:9" ht="14.25">
      <c r="A129" s="18"/>
      <c r="B129" s="54"/>
      <c r="C129" s="54"/>
      <c r="D129" s="54"/>
      <c r="E129" s="56"/>
      <c r="F129" s="74"/>
      <c r="G129" s="58"/>
      <c r="H129" s="64"/>
      <c r="I129" s="57"/>
    </row>
    <row r="130" spans="1:9" ht="14.25">
      <c r="A130" s="18"/>
      <c r="B130" s="38"/>
      <c r="C130" s="38"/>
      <c r="D130" s="38" t="s">
        <v>117</v>
      </c>
      <c r="E130" s="39"/>
      <c r="F130" s="40"/>
      <c r="G130" s="62"/>
      <c r="H130" s="63"/>
      <c r="I130" s="43"/>
    </row>
    <row r="131" spans="1:9" ht="14.25">
      <c r="A131" s="18"/>
      <c r="B131" s="54"/>
      <c r="C131" s="54"/>
      <c r="D131" s="55" t="s">
        <v>118</v>
      </c>
      <c r="E131" s="53"/>
      <c r="F131" s="52"/>
      <c r="G131" s="50"/>
      <c r="H131" s="47"/>
      <c r="I131" s="57"/>
    </row>
    <row r="132" spans="1:9" ht="14.25">
      <c r="A132" s="18"/>
      <c r="B132" s="54">
        <v>56</v>
      </c>
      <c r="C132" s="54"/>
      <c r="D132" s="55" t="s">
        <v>119</v>
      </c>
      <c r="E132" s="56" t="s">
        <v>26</v>
      </c>
      <c r="F132" s="57">
        <v>17</v>
      </c>
      <c r="G132" s="49"/>
      <c r="H132" s="47">
        <f>SUM(F132*G132)</f>
        <v>0</v>
      </c>
      <c r="I132" s="57"/>
    </row>
    <row r="133" spans="1:9" ht="14.25">
      <c r="A133" s="18"/>
      <c r="B133" s="54">
        <v>57</v>
      </c>
      <c r="C133" s="54"/>
      <c r="D133" s="55" t="s">
        <v>120</v>
      </c>
      <c r="E133" s="56" t="s">
        <v>26</v>
      </c>
      <c r="F133" s="57">
        <v>10</v>
      </c>
      <c r="G133" s="49"/>
      <c r="H133" s="47">
        <f aca="true" t="shared" si="5" ref="H133:H154">SUM(F133*G133)</f>
        <v>0</v>
      </c>
      <c r="I133" s="57"/>
    </row>
    <row r="134" spans="1:9" ht="14.25">
      <c r="A134" s="18"/>
      <c r="B134" s="54">
        <v>58</v>
      </c>
      <c r="C134" s="54"/>
      <c r="D134" s="55" t="s">
        <v>121</v>
      </c>
      <c r="E134" s="56" t="s">
        <v>26</v>
      </c>
      <c r="F134" s="57">
        <v>17</v>
      </c>
      <c r="G134" s="49"/>
      <c r="H134" s="47">
        <f t="shared" si="5"/>
        <v>0</v>
      </c>
      <c r="I134" s="57"/>
    </row>
    <row r="135" spans="1:9" ht="14.25">
      <c r="A135" s="18"/>
      <c r="B135" s="54">
        <v>59</v>
      </c>
      <c r="C135" s="54"/>
      <c r="D135" s="55" t="s">
        <v>122</v>
      </c>
      <c r="E135" s="56" t="s">
        <v>26</v>
      </c>
      <c r="F135" s="57">
        <v>1</v>
      </c>
      <c r="G135" s="49"/>
      <c r="H135" s="47">
        <f t="shared" si="5"/>
        <v>0</v>
      </c>
      <c r="I135" s="57"/>
    </row>
    <row r="136" spans="1:9" ht="14.25">
      <c r="A136" s="18"/>
      <c r="B136" s="54"/>
      <c r="C136" s="54"/>
      <c r="D136" s="55" t="s">
        <v>123</v>
      </c>
      <c r="E136" s="56"/>
      <c r="F136" s="57"/>
      <c r="G136" s="58"/>
      <c r="H136" s="47"/>
      <c r="I136" s="57"/>
    </row>
    <row r="137" spans="1:9" ht="14.25">
      <c r="A137" s="18"/>
      <c r="B137" s="54">
        <v>60</v>
      </c>
      <c r="C137" s="54"/>
      <c r="D137" s="55" t="s">
        <v>124</v>
      </c>
      <c r="E137" s="56" t="s">
        <v>26</v>
      </c>
      <c r="F137" s="57">
        <v>8</v>
      </c>
      <c r="G137" s="49"/>
      <c r="H137" s="47">
        <f t="shared" si="5"/>
        <v>0</v>
      </c>
      <c r="I137" s="57"/>
    </row>
    <row r="138" spans="1:9" ht="14.25">
      <c r="A138" s="18"/>
      <c r="B138" s="54">
        <v>61</v>
      </c>
      <c r="C138" s="54"/>
      <c r="D138" s="55" t="s">
        <v>125</v>
      </c>
      <c r="E138" s="56" t="s">
        <v>26</v>
      </c>
      <c r="F138" s="57">
        <v>30</v>
      </c>
      <c r="G138" s="49"/>
      <c r="H138" s="47">
        <f t="shared" si="5"/>
        <v>0</v>
      </c>
      <c r="I138" s="57"/>
    </row>
    <row r="139" spans="1:9" ht="14.25">
      <c r="A139" s="18"/>
      <c r="B139" s="54">
        <v>62</v>
      </c>
      <c r="C139" s="54"/>
      <c r="D139" s="55" t="s">
        <v>126</v>
      </c>
      <c r="E139" s="56" t="s">
        <v>26</v>
      </c>
      <c r="F139" s="57">
        <v>12</v>
      </c>
      <c r="G139" s="49"/>
      <c r="H139" s="47">
        <f t="shared" si="5"/>
        <v>0</v>
      </c>
      <c r="I139" s="57"/>
    </row>
    <row r="140" spans="1:9" ht="14.25">
      <c r="A140" s="18"/>
      <c r="B140" s="54">
        <v>63</v>
      </c>
      <c r="C140" s="54"/>
      <c r="D140" s="55" t="s">
        <v>127</v>
      </c>
      <c r="E140" s="56" t="s">
        <v>26</v>
      </c>
      <c r="F140" s="57">
        <v>8</v>
      </c>
      <c r="G140" s="49"/>
      <c r="H140" s="47">
        <f t="shared" si="5"/>
        <v>0</v>
      </c>
      <c r="I140" s="57"/>
    </row>
    <row r="141" spans="1:9" ht="14.25">
      <c r="A141" s="18"/>
      <c r="B141" s="54">
        <v>64</v>
      </c>
      <c r="C141" s="54"/>
      <c r="D141" s="55" t="s">
        <v>128</v>
      </c>
      <c r="E141" s="56" t="s">
        <v>26</v>
      </c>
      <c r="F141" s="57">
        <v>24</v>
      </c>
      <c r="G141" s="49"/>
      <c r="H141" s="47">
        <f t="shared" si="5"/>
        <v>0</v>
      </c>
      <c r="I141" s="57"/>
    </row>
    <row r="142" spans="1:9" ht="14.25">
      <c r="A142" s="18"/>
      <c r="B142" s="54"/>
      <c r="C142" s="54"/>
      <c r="D142" s="55" t="s">
        <v>129</v>
      </c>
      <c r="E142" s="53"/>
      <c r="F142" s="52"/>
      <c r="G142" s="58"/>
      <c r="H142" s="47"/>
      <c r="I142" s="57"/>
    </row>
    <row r="143" spans="1:9" ht="14.25">
      <c r="A143" s="18"/>
      <c r="B143" s="71" t="s">
        <v>130</v>
      </c>
      <c r="C143" s="54"/>
      <c r="D143" s="55" t="s">
        <v>124</v>
      </c>
      <c r="E143" s="53" t="s">
        <v>26</v>
      </c>
      <c r="F143" s="52">
        <v>2</v>
      </c>
      <c r="G143" s="49"/>
      <c r="H143" s="47">
        <f t="shared" si="5"/>
        <v>0</v>
      </c>
      <c r="I143" s="75"/>
    </row>
    <row r="144" spans="1:9" ht="14.25">
      <c r="A144" s="18"/>
      <c r="B144" s="71" t="s">
        <v>131</v>
      </c>
      <c r="C144" s="54"/>
      <c r="D144" s="55" t="s">
        <v>125</v>
      </c>
      <c r="E144" s="53" t="s">
        <v>26</v>
      </c>
      <c r="F144" s="52">
        <v>1</v>
      </c>
      <c r="G144" s="49"/>
      <c r="H144" s="47">
        <f t="shared" si="5"/>
        <v>0</v>
      </c>
      <c r="I144" s="75"/>
    </row>
    <row r="145" spans="1:9" ht="14.25">
      <c r="A145" s="18"/>
      <c r="B145" s="54">
        <v>65</v>
      </c>
      <c r="C145" s="54"/>
      <c r="D145" s="55" t="s">
        <v>126</v>
      </c>
      <c r="E145" s="56" t="s">
        <v>26</v>
      </c>
      <c r="F145" s="57">
        <v>9</v>
      </c>
      <c r="G145" s="49"/>
      <c r="H145" s="47">
        <f t="shared" si="5"/>
        <v>0</v>
      </c>
      <c r="I145" s="57"/>
    </row>
    <row r="146" spans="1:9" ht="14.25">
      <c r="A146" s="18"/>
      <c r="B146" s="54">
        <v>66</v>
      </c>
      <c r="C146" s="54"/>
      <c r="D146" s="55" t="s">
        <v>127</v>
      </c>
      <c r="E146" s="56" t="s">
        <v>26</v>
      </c>
      <c r="F146" s="57">
        <v>5</v>
      </c>
      <c r="G146" s="49"/>
      <c r="H146" s="47">
        <f t="shared" si="5"/>
        <v>0</v>
      </c>
      <c r="I146" s="57"/>
    </row>
    <row r="147" spans="1:9" ht="14.25">
      <c r="A147" s="18"/>
      <c r="B147" s="54">
        <v>67</v>
      </c>
      <c r="C147" s="54"/>
      <c r="D147" s="55" t="s">
        <v>121</v>
      </c>
      <c r="E147" s="56" t="s">
        <v>26</v>
      </c>
      <c r="F147" s="57">
        <v>17</v>
      </c>
      <c r="G147" s="49"/>
      <c r="H147" s="47">
        <f t="shared" si="5"/>
        <v>0</v>
      </c>
      <c r="I147" s="57"/>
    </row>
    <row r="148" spans="1:9" ht="14.25">
      <c r="A148" s="18"/>
      <c r="B148" s="54">
        <v>68</v>
      </c>
      <c r="C148" s="54"/>
      <c r="D148" s="55" t="s">
        <v>132</v>
      </c>
      <c r="E148" s="56" t="s">
        <v>26</v>
      </c>
      <c r="F148" s="57">
        <v>6</v>
      </c>
      <c r="G148" s="49"/>
      <c r="H148" s="47">
        <f t="shared" si="5"/>
        <v>0</v>
      </c>
      <c r="I148" s="57"/>
    </row>
    <row r="149" spans="1:9" ht="14.25">
      <c r="A149" s="18"/>
      <c r="B149" s="54">
        <v>69</v>
      </c>
      <c r="C149" s="54"/>
      <c r="D149" s="55" t="s">
        <v>133</v>
      </c>
      <c r="E149" s="56" t="s">
        <v>26</v>
      </c>
      <c r="F149" s="57">
        <v>10</v>
      </c>
      <c r="G149" s="49"/>
      <c r="H149" s="47">
        <f t="shared" si="5"/>
        <v>0</v>
      </c>
      <c r="I149" s="57"/>
    </row>
    <row r="150" spans="1:9" ht="14.25">
      <c r="A150" s="18"/>
      <c r="B150" s="76"/>
      <c r="C150" s="54"/>
      <c r="D150" s="55" t="s">
        <v>134</v>
      </c>
      <c r="E150" s="53"/>
      <c r="F150" s="52"/>
      <c r="G150" s="50"/>
      <c r="H150" s="47"/>
      <c r="I150" s="57"/>
    </row>
    <row r="151" spans="1:9" ht="14.25">
      <c r="A151" s="18"/>
      <c r="B151" s="54">
        <v>70</v>
      </c>
      <c r="C151" s="54"/>
      <c r="D151" s="55" t="s">
        <v>135</v>
      </c>
      <c r="E151" s="56" t="s">
        <v>26</v>
      </c>
      <c r="F151" s="57">
        <v>8</v>
      </c>
      <c r="G151" s="49"/>
      <c r="H151" s="47">
        <f t="shared" si="5"/>
        <v>0</v>
      </c>
      <c r="I151" s="57"/>
    </row>
    <row r="152" spans="1:9" ht="14.25">
      <c r="A152" s="18"/>
      <c r="B152" s="54">
        <v>71</v>
      </c>
      <c r="C152" s="54"/>
      <c r="D152" s="55" t="s">
        <v>124</v>
      </c>
      <c r="E152" s="56" t="s">
        <v>26</v>
      </c>
      <c r="F152" s="57">
        <v>8</v>
      </c>
      <c r="G152" s="49"/>
      <c r="H152" s="47">
        <f t="shared" si="5"/>
        <v>0</v>
      </c>
      <c r="I152" s="57"/>
    </row>
    <row r="153" spans="1:9" ht="14.25">
      <c r="A153" s="18"/>
      <c r="B153" s="54"/>
      <c r="C153" s="54"/>
      <c r="D153" s="55"/>
      <c r="E153" s="53"/>
      <c r="F153" s="52"/>
      <c r="G153" s="50"/>
      <c r="H153" s="47"/>
      <c r="I153" s="57"/>
    </row>
    <row r="154" spans="1:9" ht="14.25">
      <c r="A154" s="18"/>
      <c r="B154" s="54">
        <v>72</v>
      </c>
      <c r="C154" s="54"/>
      <c r="D154" s="55" t="s">
        <v>43</v>
      </c>
      <c r="E154" s="56" t="s">
        <v>44</v>
      </c>
      <c r="F154" s="57">
        <v>2</v>
      </c>
      <c r="G154" s="49"/>
      <c r="H154" s="47">
        <f t="shared" si="5"/>
        <v>0</v>
      </c>
      <c r="I154" s="61"/>
    </row>
    <row r="155" spans="1:9" ht="14.25">
      <c r="A155" s="18"/>
      <c r="B155" s="76"/>
      <c r="C155" s="54"/>
      <c r="D155" s="55"/>
      <c r="E155" s="56"/>
      <c r="F155" s="57"/>
      <c r="G155" s="58"/>
      <c r="H155" s="64"/>
      <c r="I155" s="57"/>
    </row>
    <row r="156" spans="1:9" ht="14.25">
      <c r="A156" s="18"/>
      <c r="B156" s="54"/>
      <c r="C156" s="54"/>
      <c r="D156" s="55"/>
      <c r="E156" s="56"/>
      <c r="F156" s="57"/>
      <c r="G156" s="58"/>
      <c r="H156" s="64"/>
      <c r="I156" s="57"/>
    </row>
    <row r="157" spans="1:9" ht="14.25">
      <c r="A157" s="18"/>
      <c r="B157" s="38"/>
      <c r="C157" s="38"/>
      <c r="D157" s="38" t="s">
        <v>136</v>
      </c>
      <c r="E157" s="39"/>
      <c r="F157" s="40"/>
      <c r="G157" s="62"/>
      <c r="H157" s="42">
        <f>SUM(H159:H168)</f>
        <v>0</v>
      </c>
      <c r="I157" s="43"/>
    </row>
    <row r="158" spans="1:9" ht="14.25">
      <c r="A158" s="18"/>
      <c r="B158" s="54"/>
      <c r="C158" s="54"/>
      <c r="D158" s="77" t="s">
        <v>137</v>
      </c>
      <c r="E158" s="53"/>
      <c r="F158" s="52"/>
      <c r="G158" s="50"/>
      <c r="H158" s="47"/>
      <c r="I158" s="57"/>
    </row>
    <row r="159" spans="1:9" ht="14.25">
      <c r="A159" s="18"/>
      <c r="B159" s="54">
        <v>73</v>
      </c>
      <c r="C159" s="54"/>
      <c r="D159" s="77" t="s">
        <v>138</v>
      </c>
      <c r="E159" s="53" t="s">
        <v>139</v>
      </c>
      <c r="F159" s="44">
        <v>80</v>
      </c>
      <c r="G159" s="49"/>
      <c r="H159" s="47">
        <f>SUM(F159*G159)</f>
        <v>0</v>
      </c>
      <c r="I159" s="57"/>
    </row>
    <row r="160" spans="1:9" ht="14.25">
      <c r="A160" s="18"/>
      <c r="B160" s="54">
        <v>74</v>
      </c>
      <c r="C160" s="54"/>
      <c r="D160" s="77" t="s">
        <v>140</v>
      </c>
      <c r="E160" s="53" t="s">
        <v>139</v>
      </c>
      <c r="F160" s="44">
        <v>60</v>
      </c>
      <c r="G160" s="49"/>
      <c r="H160" s="47">
        <f>SUM(F160*G160)</f>
        <v>0</v>
      </c>
      <c r="I160" s="57"/>
    </row>
    <row r="161" spans="1:9" ht="14.25">
      <c r="A161" s="18"/>
      <c r="B161" s="54"/>
      <c r="C161" s="54"/>
      <c r="D161" s="77"/>
      <c r="E161" s="53"/>
      <c r="F161" s="52"/>
      <c r="G161" s="50"/>
      <c r="H161" s="47"/>
      <c r="I161" s="57"/>
    </row>
    <row r="162" spans="1:9" ht="14.25">
      <c r="A162" s="18"/>
      <c r="B162" s="54">
        <v>75</v>
      </c>
      <c r="C162" s="54"/>
      <c r="D162" s="55" t="s">
        <v>141</v>
      </c>
      <c r="E162" s="56" t="s">
        <v>139</v>
      </c>
      <c r="F162" s="57">
        <v>30</v>
      </c>
      <c r="G162" s="49"/>
      <c r="H162" s="47">
        <f>SUM(F162*G162)</f>
        <v>0</v>
      </c>
      <c r="I162" s="57"/>
    </row>
    <row r="163" spans="1:9" ht="14.25">
      <c r="A163" s="18"/>
      <c r="B163" s="54">
        <v>76</v>
      </c>
      <c r="C163" s="54"/>
      <c r="D163" s="55" t="s">
        <v>142</v>
      </c>
      <c r="E163" s="56" t="s">
        <v>139</v>
      </c>
      <c r="F163" s="57">
        <v>25</v>
      </c>
      <c r="G163" s="49"/>
      <c r="H163" s="47">
        <f>SUM(F163*G163)</f>
        <v>0</v>
      </c>
      <c r="I163" s="57"/>
    </row>
    <row r="164" spans="1:9" ht="14.25">
      <c r="A164" s="18"/>
      <c r="B164" s="54">
        <v>77</v>
      </c>
      <c r="C164" s="54"/>
      <c r="D164" s="55" t="s">
        <v>143</v>
      </c>
      <c r="E164" s="56" t="s">
        <v>139</v>
      </c>
      <c r="F164" s="57">
        <v>30</v>
      </c>
      <c r="G164" s="49"/>
      <c r="H164" s="47">
        <f>SUM(F164*G164)</f>
        <v>0</v>
      </c>
      <c r="I164" s="57"/>
    </row>
    <row r="165" spans="1:9" ht="14.25">
      <c r="A165" s="18"/>
      <c r="B165" s="54">
        <v>78</v>
      </c>
      <c r="C165" s="54"/>
      <c r="D165" s="55" t="s">
        <v>144</v>
      </c>
      <c r="E165" s="56" t="s">
        <v>139</v>
      </c>
      <c r="F165" s="57">
        <v>15</v>
      </c>
      <c r="G165" s="49"/>
      <c r="H165" s="47">
        <f>SUM(F165*G165)</f>
        <v>0</v>
      </c>
      <c r="I165" s="57"/>
    </row>
    <row r="166" spans="1:9" ht="14.25">
      <c r="A166" s="18"/>
      <c r="B166" s="54"/>
      <c r="C166" s="54"/>
      <c r="D166" s="55"/>
      <c r="E166" s="56"/>
      <c r="F166" s="57"/>
      <c r="G166" s="58"/>
      <c r="H166" s="64"/>
      <c r="I166" s="61"/>
    </row>
    <row r="167" spans="1:9" ht="14.25">
      <c r="A167" s="18"/>
      <c r="B167" s="54">
        <v>79</v>
      </c>
      <c r="C167" s="54"/>
      <c r="D167" s="55" t="s">
        <v>145</v>
      </c>
      <c r="E167" s="56" t="s">
        <v>33</v>
      </c>
      <c r="F167" s="57">
        <v>1</v>
      </c>
      <c r="G167" s="49"/>
      <c r="H167" s="47">
        <f>SUM(F167*G167)</f>
        <v>0</v>
      </c>
      <c r="I167" s="61"/>
    </row>
    <row r="168" spans="1:9" ht="14.25">
      <c r="A168" s="18"/>
      <c r="B168" s="54">
        <v>80</v>
      </c>
      <c r="C168" s="54"/>
      <c r="D168" s="55" t="s">
        <v>146</v>
      </c>
      <c r="E168" s="56" t="s">
        <v>26</v>
      </c>
      <c r="F168" s="57">
        <v>34</v>
      </c>
      <c r="G168" s="49"/>
      <c r="H168" s="47">
        <f>SUM(F168*G168)</f>
        <v>0</v>
      </c>
      <c r="I168" s="57"/>
    </row>
    <row r="169" spans="1:9" ht="14.25">
      <c r="A169" s="18"/>
      <c r="B169" s="54"/>
      <c r="C169" s="54"/>
      <c r="D169" s="55" t="s">
        <v>147</v>
      </c>
      <c r="E169" s="56"/>
      <c r="F169" s="57"/>
      <c r="G169" s="58"/>
      <c r="H169" s="66"/>
      <c r="I169" s="57"/>
    </row>
    <row r="170" spans="1:9" ht="14.25">
      <c r="A170" s="18"/>
      <c r="B170" s="54"/>
      <c r="C170" s="54"/>
      <c r="D170" s="55" t="s">
        <v>148</v>
      </c>
      <c r="E170" s="56"/>
      <c r="F170" s="57"/>
      <c r="G170" s="58"/>
      <c r="H170" s="66"/>
      <c r="I170" s="57"/>
    </row>
    <row r="171" spans="1:9" ht="14.25">
      <c r="A171" s="18"/>
      <c r="B171" s="54"/>
      <c r="C171" s="54"/>
      <c r="D171" s="55"/>
      <c r="E171" s="56"/>
      <c r="F171" s="57"/>
      <c r="G171" s="58"/>
      <c r="H171" s="66"/>
      <c r="I171" s="57"/>
    </row>
    <row r="172" spans="1:9" ht="14.25">
      <c r="A172" s="18"/>
      <c r="B172" s="38"/>
      <c r="C172" s="38"/>
      <c r="D172" s="38" t="s">
        <v>149</v>
      </c>
      <c r="E172" s="39"/>
      <c r="F172" s="40"/>
      <c r="G172" s="62"/>
      <c r="H172" s="42">
        <f>SUM(H173:H180)</f>
        <v>0</v>
      </c>
      <c r="I172" s="43"/>
    </row>
    <row r="173" spans="1:9" ht="14.25">
      <c r="A173" s="18"/>
      <c r="B173" s="54"/>
      <c r="C173" s="54"/>
      <c r="D173" s="55" t="s">
        <v>150</v>
      </c>
      <c r="E173" s="56"/>
      <c r="F173" s="57"/>
      <c r="G173" s="58"/>
      <c r="H173" s="64"/>
      <c r="I173" s="57"/>
    </row>
    <row r="174" spans="1:9" ht="14.25">
      <c r="A174" s="18"/>
      <c r="B174" s="76"/>
      <c r="C174" s="54"/>
      <c r="D174" s="55" t="s">
        <v>151</v>
      </c>
      <c r="E174" s="53"/>
      <c r="F174" s="52"/>
      <c r="G174" s="50"/>
      <c r="H174" s="47"/>
      <c r="I174" s="57"/>
    </row>
    <row r="175" spans="1:9" ht="14.25">
      <c r="A175" s="18"/>
      <c r="B175" s="76"/>
      <c r="C175" s="54"/>
      <c r="D175" s="55" t="s">
        <v>152</v>
      </c>
      <c r="E175" s="56"/>
      <c r="F175" s="57"/>
      <c r="G175" s="58"/>
      <c r="H175" s="47"/>
      <c r="I175" s="57"/>
    </row>
    <row r="176" spans="1:9" ht="14.25">
      <c r="A176" s="18"/>
      <c r="B176" s="54">
        <v>80</v>
      </c>
      <c r="C176" s="54"/>
      <c r="D176" s="55" t="s">
        <v>153</v>
      </c>
      <c r="E176" s="56" t="s">
        <v>35</v>
      </c>
      <c r="F176" s="57">
        <v>1</v>
      </c>
      <c r="G176" s="49"/>
      <c r="H176" s="47">
        <f>SUM(F176*G176)</f>
        <v>0</v>
      </c>
      <c r="I176" s="57"/>
    </row>
    <row r="177" spans="1:9" ht="14.25">
      <c r="A177" s="18"/>
      <c r="B177" s="76"/>
      <c r="C177" s="54"/>
      <c r="D177" s="55" t="s">
        <v>154</v>
      </c>
      <c r="E177" s="53"/>
      <c r="F177" s="52"/>
      <c r="G177" s="50"/>
      <c r="H177" s="47"/>
      <c r="I177" s="57"/>
    </row>
    <row r="178" spans="1:9" ht="14.25">
      <c r="A178" s="18"/>
      <c r="B178" s="54"/>
      <c r="C178" s="54"/>
      <c r="D178" s="55"/>
      <c r="E178" s="53"/>
      <c r="F178" s="52"/>
      <c r="G178" s="50"/>
      <c r="H178" s="47"/>
      <c r="I178" s="57"/>
    </row>
    <row r="179" spans="1:9" ht="14.25">
      <c r="A179" s="18"/>
      <c r="B179" s="76"/>
      <c r="C179" s="54"/>
      <c r="D179" s="55" t="s">
        <v>155</v>
      </c>
      <c r="E179" s="53"/>
      <c r="F179" s="52"/>
      <c r="G179" s="50"/>
      <c r="H179" s="47"/>
      <c r="I179" s="57"/>
    </row>
    <row r="180" spans="1:9" ht="14.25">
      <c r="A180" s="18"/>
      <c r="B180" s="54">
        <v>81</v>
      </c>
      <c r="C180" s="54"/>
      <c r="D180" s="55" t="s">
        <v>156</v>
      </c>
      <c r="E180" s="56" t="s">
        <v>157</v>
      </c>
      <c r="F180" s="57">
        <v>150</v>
      </c>
      <c r="G180" s="49"/>
      <c r="H180" s="47">
        <f>SUM(F180*G180)</f>
        <v>0</v>
      </c>
      <c r="I180" s="57"/>
    </row>
    <row r="181" spans="1:9" ht="14.25">
      <c r="A181" s="18"/>
      <c r="B181" s="54"/>
      <c r="C181" s="54"/>
      <c r="D181" s="55" t="s">
        <v>158</v>
      </c>
      <c r="E181" s="56"/>
      <c r="F181" s="57"/>
      <c r="G181" s="58"/>
      <c r="H181" s="47"/>
      <c r="I181" s="57"/>
    </row>
    <row r="182" spans="1:9" ht="14.25">
      <c r="A182" s="18"/>
      <c r="B182" s="54"/>
      <c r="C182" s="54"/>
      <c r="D182" s="55"/>
      <c r="E182" s="56"/>
      <c r="F182" s="57"/>
      <c r="G182" s="58"/>
      <c r="H182" s="47"/>
      <c r="I182" s="57"/>
    </row>
    <row r="183" spans="1:9" ht="14.25">
      <c r="A183" s="18"/>
      <c r="B183" s="54"/>
      <c r="C183" s="54"/>
      <c r="D183" s="55"/>
      <c r="E183" s="56"/>
      <c r="F183" s="57"/>
      <c r="G183" s="58"/>
      <c r="H183" s="64"/>
      <c r="I183" s="57"/>
    </row>
    <row r="184" spans="1:9" ht="14.25">
      <c r="A184" s="18"/>
      <c r="B184" s="38"/>
      <c r="C184" s="38"/>
      <c r="D184" s="38" t="s">
        <v>159</v>
      </c>
      <c r="E184" s="39"/>
      <c r="F184" s="40"/>
      <c r="G184" s="62"/>
      <c r="H184" s="42">
        <f>SUM(H185:H207)</f>
        <v>0</v>
      </c>
      <c r="I184" s="43"/>
    </row>
    <row r="185" spans="1:9" ht="14.25">
      <c r="A185" s="18"/>
      <c r="B185" s="54"/>
      <c r="C185" s="54"/>
      <c r="D185" s="65" t="s">
        <v>160</v>
      </c>
      <c r="E185" s="53"/>
      <c r="F185" s="52"/>
      <c r="G185" s="50"/>
      <c r="H185" s="47"/>
      <c r="I185" s="57"/>
    </row>
    <row r="186" spans="1:9" ht="14.25">
      <c r="A186" s="18"/>
      <c r="B186" s="54"/>
      <c r="C186" s="54"/>
      <c r="D186" s="65" t="s">
        <v>161</v>
      </c>
      <c r="E186" s="53"/>
      <c r="F186" s="52"/>
      <c r="G186" s="50"/>
      <c r="H186" s="47"/>
      <c r="I186" s="57"/>
    </row>
    <row r="187" spans="1:9" ht="14.25">
      <c r="A187" s="18"/>
      <c r="B187" s="54">
        <v>82</v>
      </c>
      <c r="C187" s="54"/>
      <c r="D187" s="55" t="s">
        <v>162</v>
      </c>
      <c r="E187" s="56" t="s">
        <v>65</v>
      </c>
      <c r="F187" s="57">
        <v>50</v>
      </c>
      <c r="G187" s="49"/>
      <c r="H187" s="47">
        <f aca="true" t="shared" si="6" ref="H187:H207">SUM(F187*G187)</f>
        <v>0</v>
      </c>
      <c r="I187" s="57"/>
    </row>
    <row r="188" spans="1:9" ht="14.25">
      <c r="A188" s="18"/>
      <c r="B188" s="54">
        <v>83</v>
      </c>
      <c r="C188" s="54"/>
      <c r="D188" s="55" t="s">
        <v>163</v>
      </c>
      <c r="E188" s="56" t="s">
        <v>65</v>
      </c>
      <c r="F188" s="57">
        <v>25</v>
      </c>
      <c r="G188" s="49"/>
      <c r="H188" s="47">
        <f t="shared" si="6"/>
        <v>0</v>
      </c>
      <c r="I188" s="57"/>
    </row>
    <row r="189" spans="1:9" ht="14.25">
      <c r="A189" s="18"/>
      <c r="B189" s="54">
        <v>84</v>
      </c>
      <c r="C189" s="54"/>
      <c r="D189" s="55" t="s">
        <v>164</v>
      </c>
      <c r="E189" s="56" t="s">
        <v>65</v>
      </c>
      <c r="F189" s="57">
        <v>12</v>
      </c>
      <c r="G189" s="49"/>
      <c r="H189" s="47">
        <f t="shared" si="6"/>
        <v>0</v>
      </c>
      <c r="I189" s="57"/>
    </row>
    <row r="190" spans="1:10" ht="14.25">
      <c r="A190" s="18"/>
      <c r="B190" s="54">
        <v>85</v>
      </c>
      <c r="C190" s="54"/>
      <c r="D190" s="54" t="s">
        <v>165</v>
      </c>
      <c r="E190" s="56" t="s">
        <v>65</v>
      </c>
      <c r="F190" s="69">
        <v>36</v>
      </c>
      <c r="G190" s="49"/>
      <c r="H190" s="47">
        <f t="shared" si="6"/>
        <v>0</v>
      </c>
      <c r="I190" s="78"/>
      <c r="J190" s="79"/>
    </row>
    <row r="191" spans="1:10" ht="14.25">
      <c r="A191" s="18"/>
      <c r="B191" s="54">
        <v>86</v>
      </c>
      <c r="C191" s="54"/>
      <c r="D191" s="54" t="s">
        <v>166</v>
      </c>
      <c r="E191" s="56" t="s">
        <v>65</v>
      </c>
      <c r="F191" s="69">
        <v>30</v>
      </c>
      <c r="G191" s="49"/>
      <c r="H191" s="47">
        <f t="shared" si="6"/>
        <v>0</v>
      </c>
      <c r="I191" s="78"/>
      <c r="J191" s="79"/>
    </row>
    <row r="192" spans="1:10" ht="14.25">
      <c r="A192" s="18"/>
      <c r="B192" s="54">
        <v>87</v>
      </c>
      <c r="C192" s="54"/>
      <c r="D192" s="54" t="s">
        <v>167</v>
      </c>
      <c r="E192" s="56" t="s">
        <v>65</v>
      </c>
      <c r="F192" s="69">
        <v>20</v>
      </c>
      <c r="G192" s="49"/>
      <c r="H192" s="47">
        <f t="shared" si="6"/>
        <v>0</v>
      </c>
      <c r="I192" s="78"/>
      <c r="J192" s="80"/>
    </row>
    <row r="193" spans="1:10" ht="14.25">
      <c r="A193" s="18"/>
      <c r="B193" s="54">
        <v>88</v>
      </c>
      <c r="C193" s="54"/>
      <c r="D193" s="54" t="s">
        <v>168</v>
      </c>
      <c r="E193" s="56" t="s">
        <v>65</v>
      </c>
      <c r="F193" s="69">
        <v>20</v>
      </c>
      <c r="G193" s="49"/>
      <c r="H193" s="47">
        <f t="shared" si="6"/>
        <v>0</v>
      </c>
      <c r="I193" s="78"/>
      <c r="J193" s="80"/>
    </row>
    <row r="194" spans="1:10" ht="14.25">
      <c r="A194" s="18"/>
      <c r="B194" s="54">
        <v>89</v>
      </c>
      <c r="C194" s="54"/>
      <c r="D194" s="54" t="s">
        <v>169</v>
      </c>
      <c r="E194" s="56" t="s">
        <v>65</v>
      </c>
      <c r="F194" s="69">
        <v>25</v>
      </c>
      <c r="G194" s="49"/>
      <c r="H194" s="47">
        <f t="shared" si="6"/>
        <v>0</v>
      </c>
      <c r="I194" s="78"/>
      <c r="J194" s="80"/>
    </row>
    <row r="195" spans="1:10" ht="14.25">
      <c r="A195" s="18"/>
      <c r="B195" s="54">
        <v>90</v>
      </c>
      <c r="C195" s="54"/>
      <c r="D195" s="54" t="s">
        <v>170</v>
      </c>
      <c r="E195" s="56" t="s">
        <v>65</v>
      </c>
      <c r="F195" s="69">
        <v>40</v>
      </c>
      <c r="G195" s="49"/>
      <c r="H195" s="47">
        <f t="shared" si="6"/>
        <v>0</v>
      </c>
      <c r="I195" s="78"/>
      <c r="J195" s="80"/>
    </row>
    <row r="196" spans="1:10" ht="14.25">
      <c r="A196" s="18"/>
      <c r="B196" s="54">
        <v>91</v>
      </c>
      <c r="C196" s="54"/>
      <c r="D196" s="54" t="s">
        <v>171</v>
      </c>
      <c r="E196" s="56" t="s">
        <v>65</v>
      </c>
      <c r="F196" s="69">
        <v>40</v>
      </c>
      <c r="G196" s="49"/>
      <c r="H196" s="47">
        <f t="shared" si="6"/>
        <v>0</v>
      </c>
      <c r="I196" s="78"/>
      <c r="J196" s="80"/>
    </row>
    <row r="197" spans="1:10" ht="14.25">
      <c r="A197" s="18"/>
      <c r="B197" s="54">
        <v>92</v>
      </c>
      <c r="C197" s="54"/>
      <c r="D197" s="54" t="s">
        <v>172</v>
      </c>
      <c r="E197" s="56" t="s">
        <v>65</v>
      </c>
      <c r="F197" s="69">
        <v>25</v>
      </c>
      <c r="G197" s="49"/>
      <c r="H197" s="47">
        <f t="shared" si="6"/>
        <v>0</v>
      </c>
      <c r="I197" s="78"/>
      <c r="J197" s="80"/>
    </row>
    <row r="198" spans="1:10" ht="14.25">
      <c r="A198" s="18"/>
      <c r="B198" s="54"/>
      <c r="C198" s="54"/>
      <c r="D198" s="54" t="s">
        <v>173</v>
      </c>
      <c r="E198" s="56"/>
      <c r="F198" s="69"/>
      <c r="G198" s="58"/>
      <c r="H198" s="64"/>
      <c r="I198" s="78"/>
      <c r="J198" s="80"/>
    </row>
    <row r="199" spans="1:10" ht="14.25">
      <c r="A199" s="18"/>
      <c r="B199" s="54"/>
      <c r="C199" s="54"/>
      <c r="D199" s="54" t="s">
        <v>174</v>
      </c>
      <c r="E199" s="56"/>
      <c r="F199" s="69"/>
      <c r="G199" s="58"/>
      <c r="H199" s="64"/>
      <c r="I199" s="78"/>
      <c r="J199" s="80"/>
    </row>
    <row r="200" spans="1:10" ht="14.25">
      <c r="A200" s="18"/>
      <c r="B200" s="54">
        <v>93</v>
      </c>
      <c r="C200" s="54"/>
      <c r="D200" s="54" t="s">
        <v>175</v>
      </c>
      <c r="E200" s="56" t="s">
        <v>176</v>
      </c>
      <c r="F200" s="69">
        <v>260</v>
      </c>
      <c r="G200" s="49"/>
      <c r="H200" s="47">
        <f t="shared" si="6"/>
        <v>0</v>
      </c>
      <c r="I200" s="78"/>
      <c r="J200" s="80"/>
    </row>
    <row r="201" spans="1:10" ht="14.25">
      <c r="A201" s="18"/>
      <c r="B201" s="54"/>
      <c r="C201" s="54"/>
      <c r="D201" s="54"/>
      <c r="E201" s="56"/>
      <c r="F201" s="69"/>
      <c r="G201" s="58"/>
      <c r="H201" s="64"/>
      <c r="I201" s="78"/>
      <c r="J201" s="80"/>
    </row>
    <row r="202" spans="1:9" ht="14.25">
      <c r="A202" s="18"/>
      <c r="B202" s="54"/>
      <c r="C202" s="54"/>
      <c r="D202" s="55" t="s">
        <v>177</v>
      </c>
      <c r="E202" s="56" t="s">
        <v>176</v>
      </c>
      <c r="F202" s="57">
        <v>15</v>
      </c>
      <c r="G202" s="49"/>
      <c r="H202" s="47">
        <f t="shared" si="6"/>
        <v>0</v>
      </c>
      <c r="I202" s="57"/>
    </row>
    <row r="203" spans="1:9" ht="14.25">
      <c r="A203" s="18"/>
      <c r="B203" s="54">
        <v>94</v>
      </c>
      <c r="C203" s="54"/>
      <c r="D203" s="55" t="s">
        <v>178</v>
      </c>
      <c r="E203" s="56"/>
      <c r="F203" s="57"/>
      <c r="G203" s="58"/>
      <c r="H203" s="47"/>
      <c r="I203" s="57"/>
    </row>
    <row r="204" spans="1:9" ht="14.25">
      <c r="A204" s="18"/>
      <c r="B204" s="54"/>
      <c r="C204" s="54"/>
      <c r="D204" s="55"/>
      <c r="E204" s="56"/>
      <c r="F204" s="57"/>
      <c r="G204" s="58"/>
      <c r="H204" s="47"/>
      <c r="I204" s="57"/>
    </row>
    <row r="205" spans="1:9" ht="14.25">
      <c r="A205" s="18"/>
      <c r="B205" s="54">
        <v>95</v>
      </c>
      <c r="C205" s="54"/>
      <c r="D205" s="55" t="s">
        <v>179</v>
      </c>
      <c r="E205" s="56" t="s">
        <v>176</v>
      </c>
      <c r="F205" s="57">
        <v>20</v>
      </c>
      <c r="G205" s="49"/>
      <c r="H205" s="47">
        <f t="shared" si="6"/>
        <v>0</v>
      </c>
      <c r="I205" s="57"/>
    </row>
    <row r="206" spans="1:9" ht="14.25">
      <c r="A206" s="18"/>
      <c r="B206" s="55" t="s">
        <v>180</v>
      </c>
      <c r="C206" s="55"/>
      <c r="D206" s="55" t="s">
        <v>181</v>
      </c>
      <c r="E206" s="56"/>
      <c r="F206" s="57"/>
      <c r="G206" s="58"/>
      <c r="H206" s="64"/>
      <c r="I206" s="76"/>
    </row>
    <row r="207" spans="1:9" ht="14.25">
      <c r="A207" s="18"/>
      <c r="B207" s="55">
        <v>96</v>
      </c>
      <c r="C207" s="55"/>
      <c r="D207" s="81" t="s">
        <v>182</v>
      </c>
      <c r="E207" s="57" t="s">
        <v>176</v>
      </c>
      <c r="F207" s="57">
        <v>3.5</v>
      </c>
      <c r="G207" s="49"/>
      <c r="H207" s="47">
        <f t="shared" si="6"/>
        <v>0</v>
      </c>
      <c r="I207" s="76"/>
    </row>
    <row r="208" spans="1:9" ht="14.25">
      <c r="A208" s="18"/>
      <c r="B208" s="54"/>
      <c r="C208" s="54"/>
      <c r="D208" s="56"/>
      <c r="E208" s="57"/>
      <c r="F208" s="57"/>
      <c r="G208" s="58"/>
      <c r="H208" s="64"/>
      <c r="I208" s="57"/>
    </row>
    <row r="209" spans="1:9" ht="14.25">
      <c r="A209" s="18"/>
      <c r="B209" s="54"/>
      <c r="C209" s="54"/>
      <c r="D209" s="55"/>
      <c r="E209" s="56"/>
      <c r="F209" s="57"/>
      <c r="G209" s="58"/>
      <c r="H209" s="64"/>
      <c r="I209" s="57"/>
    </row>
    <row r="210" spans="1:9" ht="14.25">
      <c r="A210" s="18"/>
      <c r="B210" s="38"/>
      <c r="C210" s="38"/>
      <c r="D210" s="38" t="s">
        <v>183</v>
      </c>
      <c r="E210" s="39"/>
      <c r="F210" s="40"/>
      <c r="G210" s="62"/>
      <c r="H210" s="42">
        <f>SUM(H212:H216)</f>
        <v>0</v>
      </c>
      <c r="I210" s="43"/>
    </row>
    <row r="211" spans="1:9" ht="14.25">
      <c r="A211" s="18"/>
      <c r="B211" s="54"/>
      <c r="C211" s="54"/>
      <c r="D211" s="55" t="s">
        <v>184</v>
      </c>
      <c r="E211" s="56"/>
      <c r="F211" s="57"/>
      <c r="G211" s="58"/>
      <c r="H211" s="47"/>
      <c r="I211" s="57"/>
    </row>
    <row r="212" spans="1:9" ht="14.25">
      <c r="A212" s="18"/>
      <c r="B212" s="54">
        <v>97</v>
      </c>
      <c r="C212" s="54"/>
      <c r="D212" s="55" t="s">
        <v>115</v>
      </c>
      <c r="E212" s="56" t="s">
        <v>51</v>
      </c>
      <c r="F212" s="57">
        <v>75</v>
      </c>
      <c r="G212" s="49"/>
      <c r="H212" s="47">
        <f>SUM(F212*G212)</f>
        <v>0</v>
      </c>
      <c r="I212" s="57"/>
    </row>
    <row r="213" spans="1:9" ht="14.25">
      <c r="A213" s="18"/>
      <c r="B213" s="54">
        <v>98</v>
      </c>
      <c r="C213" s="54"/>
      <c r="D213" s="55" t="s">
        <v>97</v>
      </c>
      <c r="E213" s="56" t="s">
        <v>51</v>
      </c>
      <c r="F213" s="57">
        <v>105</v>
      </c>
      <c r="G213" s="49"/>
      <c r="H213" s="47">
        <f>SUM(F213*G213)</f>
        <v>0</v>
      </c>
      <c r="I213" s="57"/>
    </row>
    <row r="214" spans="1:9" ht="14.25">
      <c r="A214" s="18"/>
      <c r="B214" s="54">
        <v>99</v>
      </c>
      <c r="C214" s="54"/>
      <c r="D214" s="55" t="s">
        <v>185</v>
      </c>
      <c r="E214" s="56" t="s">
        <v>51</v>
      </c>
      <c r="F214" s="57">
        <v>26</v>
      </c>
      <c r="G214" s="49"/>
      <c r="H214" s="47">
        <f>SUM(F214*G214)</f>
        <v>0</v>
      </c>
      <c r="I214" s="57"/>
    </row>
    <row r="215" spans="1:9" ht="14.25">
      <c r="A215" s="18"/>
      <c r="B215" s="54"/>
      <c r="C215" s="54"/>
      <c r="D215" s="55" t="s">
        <v>186</v>
      </c>
      <c r="E215" s="56"/>
      <c r="F215" s="57"/>
      <c r="G215" s="58"/>
      <c r="H215" s="47"/>
      <c r="I215" s="57"/>
    </row>
    <row r="216" spans="1:9" ht="14.25">
      <c r="A216" s="18"/>
      <c r="B216" s="54">
        <v>100</v>
      </c>
      <c r="C216" s="54"/>
      <c r="D216" s="55" t="s">
        <v>187</v>
      </c>
      <c r="E216" s="56" t="s">
        <v>157</v>
      </c>
      <c r="F216" s="57">
        <v>150</v>
      </c>
      <c r="G216" s="49"/>
      <c r="H216" s="47">
        <f>SUM(F216*G216)</f>
        <v>0</v>
      </c>
      <c r="I216" s="61"/>
    </row>
    <row r="217" spans="1:9" ht="14.25">
      <c r="A217" s="18"/>
      <c r="B217" s="54"/>
      <c r="C217" s="54"/>
      <c r="D217" s="55"/>
      <c r="E217" s="56"/>
      <c r="F217" s="57"/>
      <c r="G217" s="58"/>
      <c r="H217" s="47"/>
      <c r="I217" s="61"/>
    </row>
    <row r="218" spans="2:9" ht="14.25">
      <c r="B218" s="76"/>
      <c r="C218" s="76"/>
      <c r="D218" s="76"/>
      <c r="E218" s="53"/>
      <c r="F218" s="52"/>
      <c r="G218" s="50"/>
      <c r="H218" s="47"/>
      <c r="I218" s="82"/>
    </row>
    <row r="219" spans="2:9" ht="21">
      <c r="B219" s="83"/>
      <c r="C219" s="83"/>
      <c r="D219" s="84" t="s">
        <v>188</v>
      </c>
      <c r="E219" s="85"/>
      <c r="F219" s="86"/>
      <c r="G219" s="62"/>
      <c r="H219" s="63">
        <f>SUM(H223:H249)</f>
        <v>0</v>
      </c>
      <c r="I219" s="85"/>
    </row>
    <row r="220" spans="2:9" ht="14.25">
      <c r="B220" s="76"/>
      <c r="C220" s="76"/>
      <c r="D220" s="76"/>
      <c r="E220" s="53"/>
      <c r="F220" s="52"/>
      <c r="G220" s="50"/>
      <c r="H220" s="47"/>
      <c r="I220" s="82"/>
    </row>
    <row r="221" spans="2:9" ht="14.25">
      <c r="B221" s="76"/>
      <c r="C221" s="76"/>
      <c r="D221" s="76" t="s">
        <v>189</v>
      </c>
      <c r="E221" s="53"/>
      <c r="F221" s="52"/>
      <c r="G221" s="50"/>
      <c r="H221" s="47"/>
      <c r="I221" s="82"/>
    </row>
    <row r="222" spans="2:9" ht="14.25">
      <c r="B222" s="76"/>
      <c r="C222" s="76"/>
      <c r="D222" s="76" t="s">
        <v>190</v>
      </c>
      <c r="E222" s="53"/>
      <c r="F222" s="52"/>
      <c r="G222" s="50"/>
      <c r="H222" s="47"/>
      <c r="I222" s="82"/>
    </row>
    <row r="223" spans="2:9" ht="14.25">
      <c r="B223" s="76">
        <v>1</v>
      </c>
      <c r="C223" s="76"/>
      <c r="D223" s="46" t="s">
        <v>191</v>
      </c>
      <c r="E223" s="53" t="s">
        <v>51</v>
      </c>
      <c r="F223" s="52">
        <v>70</v>
      </c>
      <c r="G223" s="49"/>
      <c r="H223" s="47">
        <f>SUM(F223*G223)</f>
        <v>0</v>
      </c>
      <c r="I223" s="82"/>
    </row>
    <row r="224" spans="2:9" ht="14.25">
      <c r="B224" s="76">
        <v>2</v>
      </c>
      <c r="C224" s="76"/>
      <c r="D224" s="46" t="s">
        <v>116</v>
      </c>
      <c r="E224" s="53" t="s">
        <v>51</v>
      </c>
      <c r="F224" s="52">
        <v>60</v>
      </c>
      <c r="G224" s="49"/>
      <c r="H224" s="47">
        <f>SUM(F224*G224)</f>
        <v>0</v>
      </c>
      <c r="I224" s="82"/>
    </row>
    <row r="225" spans="2:9" ht="14.25">
      <c r="B225" s="76">
        <v>3</v>
      </c>
      <c r="C225" s="76"/>
      <c r="D225" s="46" t="s">
        <v>192</v>
      </c>
      <c r="E225" s="53" t="s">
        <v>51</v>
      </c>
      <c r="F225" s="52">
        <v>25</v>
      </c>
      <c r="G225" s="49"/>
      <c r="H225" s="47">
        <f>SUM(F225*G225)</f>
        <v>0</v>
      </c>
      <c r="I225" s="82"/>
    </row>
    <row r="226" spans="2:9" ht="14.25">
      <c r="B226" s="76"/>
      <c r="C226" s="76"/>
      <c r="D226" s="76"/>
      <c r="E226" s="53"/>
      <c r="F226" s="52"/>
      <c r="G226" s="50"/>
      <c r="H226" s="47"/>
      <c r="I226" s="82"/>
    </row>
    <row r="227" spans="2:9" ht="14.25">
      <c r="B227" s="76"/>
      <c r="C227" s="76"/>
      <c r="D227" s="76" t="s">
        <v>193</v>
      </c>
      <c r="E227" s="53"/>
      <c r="F227" s="52"/>
      <c r="G227" s="50"/>
      <c r="H227" s="47"/>
      <c r="I227" s="82"/>
    </row>
    <row r="228" spans="2:9" ht="14.25">
      <c r="B228" s="76"/>
      <c r="C228" s="76"/>
      <c r="D228" s="76" t="s">
        <v>194</v>
      </c>
      <c r="E228" s="53"/>
      <c r="F228" s="52"/>
      <c r="G228" s="50"/>
      <c r="H228" s="47"/>
      <c r="I228" s="82"/>
    </row>
    <row r="229" spans="2:9" ht="14.25">
      <c r="B229" s="76">
        <v>4</v>
      </c>
      <c r="C229" s="76"/>
      <c r="D229" s="46" t="s">
        <v>191</v>
      </c>
      <c r="E229" s="53" t="s">
        <v>26</v>
      </c>
      <c r="F229" s="52">
        <v>35</v>
      </c>
      <c r="G229" s="49"/>
      <c r="H229" s="47">
        <f aca="true" t="shared" si="7" ref="H229:H249">SUM(F229*G229)</f>
        <v>0</v>
      </c>
      <c r="I229" s="82"/>
    </row>
    <row r="230" spans="2:9" ht="14.25">
      <c r="B230" s="76">
        <v>5</v>
      </c>
      <c r="C230" s="76"/>
      <c r="D230" s="46" t="s">
        <v>116</v>
      </c>
      <c r="E230" s="53" t="s">
        <v>26</v>
      </c>
      <c r="F230" s="52">
        <v>25</v>
      </c>
      <c r="G230" s="49"/>
      <c r="H230" s="47">
        <f t="shared" si="7"/>
        <v>0</v>
      </c>
      <c r="I230" s="82"/>
    </row>
    <row r="231" spans="2:9" ht="14.25">
      <c r="B231" s="76">
        <v>6</v>
      </c>
      <c r="C231" s="76"/>
      <c r="D231" s="46" t="s">
        <v>192</v>
      </c>
      <c r="E231" s="53" t="s">
        <v>26</v>
      </c>
      <c r="F231" s="52">
        <v>8</v>
      </c>
      <c r="G231" s="49"/>
      <c r="H231" s="47">
        <f t="shared" si="7"/>
        <v>0</v>
      </c>
      <c r="I231" s="82"/>
    </row>
    <row r="232" spans="2:9" ht="14.25">
      <c r="B232" s="76"/>
      <c r="C232" s="76"/>
      <c r="D232" s="76"/>
      <c r="E232" s="53"/>
      <c r="F232" s="52"/>
      <c r="G232" s="50"/>
      <c r="H232" s="47"/>
      <c r="I232" s="82"/>
    </row>
    <row r="233" spans="2:9" ht="14.25">
      <c r="B233" s="76"/>
      <c r="C233" s="76"/>
      <c r="D233" s="76" t="s">
        <v>195</v>
      </c>
      <c r="E233" s="53"/>
      <c r="F233" s="52"/>
      <c r="G233" s="50"/>
      <c r="H233" s="47"/>
      <c r="I233" s="82"/>
    </row>
    <row r="234" spans="2:9" ht="14.25">
      <c r="B234" s="76">
        <v>7</v>
      </c>
      <c r="C234" s="76"/>
      <c r="D234" s="76" t="s">
        <v>196</v>
      </c>
      <c r="E234" s="53" t="s">
        <v>26</v>
      </c>
      <c r="F234" s="52">
        <v>2</v>
      </c>
      <c r="G234" s="49"/>
      <c r="H234" s="47">
        <f t="shared" si="7"/>
        <v>0</v>
      </c>
      <c r="I234" s="82"/>
    </row>
    <row r="235" spans="2:9" ht="14.25">
      <c r="B235" s="76"/>
      <c r="C235" s="76"/>
      <c r="D235" s="76" t="s">
        <v>197</v>
      </c>
      <c r="E235" s="53"/>
      <c r="F235" s="52"/>
      <c r="G235" s="50"/>
      <c r="H235" s="47"/>
      <c r="I235" s="82"/>
    </row>
    <row r="236" spans="2:9" ht="14.25">
      <c r="B236" s="76">
        <v>8</v>
      </c>
      <c r="C236" s="76"/>
      <c r="D236" s="76" t="s">
        <v>198</v>
      </c>
      <c r="E236" s="53" t="s">
        <v>26</v>
      </c>
      <c r="F236" s="52">
        <v>40</v>
      </c>
      <c r="G236" s="49"/>
      <c r="H236" s="47">
        <f t="shared" si="7"/>
        <v>0</v>
      </c>
      <c r="I236" s="82"/>
    </row>
    <row r="237" spans="2:9" ht="14.25">
      <c r="B237" s="76"/>
      <c r="C237" s="76"/>
      <c r="D237" s="76"/>
      <c r="E237" s="53"/>
      <c r="F237" s="52"/>
      <c r="G237" s="50"/>
      <c r="H237" s="47"/>
      <c r="I237" s="82"/>
    </row>
    <row r="238" spans="2:9" ht="14.25">
      <c r="B238" s="76"/>
      <c r="C238" s="76"/>
      <c r="D238" s="76" t="s">
        <v>199</v>
      </c>
      <c r="E238" s="53"/>
      <c r="F238" s="52"/>
      <c r="G238" s="50"/>
      <c r="H238" s="47"/>
      <c r="I238" s="82"/>
    </row>
    <row r="239" spans="2:9" ht="14.25">
      <c r="B239" s="76"/>
      <c r="C239" s="76"/>
      <c r="D239" s="76" t="s">
        <v>200</v>
      </c>
      <c r="E239" s="53"/>
      <c r="F239" s="52"/>
      <c r="G239" s="50"/>
      <c r="H239" s="47"/>
      <c r="I239" s="82"/>
    </row>
    <row r="240" spans="2:9" ht="14.25">
      <c r="B240" s="76">
        <v>9</v>
      </c>
      <c r="C240" s="76"/>
      <c r="D240" s="76" t="s">
        <v>198</v>
      </c>
      <c r="E240" s="53" t="s">
        <v>26</v>
      </c>
      <c r="F240" s="52">
        <v>14</v>
      </c>
      <c r="G240" s="49"/>
      <c r="H240" s="47">
        <f t="shared" si="7"/>
        <v>0</v>
      </c>
      <c r="I240" s="82"/>
    </row>
    <row r="241" spans="2:9" ht="14.25">
      <c r="B241" s="76"/>
      <c r="C241" s="76"/>
      <c r="D241" s="76"/>
      <c r="E241" s="53"/>
      <c r="F241" s="52"/>
      <c r="G241" s="50"/>
      <c r="H241" s="47"/>
      <c r="I241" s="82"/>
    </row>
    <row r="242" spans="2:9" ht="14.25">
      <c r="B242" s="76"/>
      <c r="C242" s="76"/>
      <c r="D242" s="76" t="s">
        <v>201</v>
      </c>
      <c r="E242" s="53"/>
      <c r="F242" s="52"/>
      <c r="G242" s="50"/>
      <c r="H242" s="47"/>
      <c r="I242" s="82"/>
    </row>
    <row r="243" spans="2:9" ht="14.25">
      <c r="B243" s="76"/>
      <c r="C243" s="76"/>
      <c r="D243" s="76" t="s">
        <v>202</v>
      </c>
      <c r="E243" s="53"/>
      <c r="F243" s="52"/>
      <c r="G243" s="50"/>
      <c r="H243" s="47"/>
      <c r="I243" s="82"/>
    </row>
    <row r="244" spans="2:9" ht="14.25">
      <c r="B244" s="76">
        <v>10</v>
      </c>
      <c r="C244" s="76"/>
      <c r="D244" s="76" t="s">
        <v>203</v>
      </c>
      <c r="E244" s="53" t="s">
        <v>51</v>
      </c>
      <c r="F244" s="52">
        <v>200</v>
      </c>
      <c r="G244" s="49"/>
      <c r="H244" s="47">
        <f t="shared" si="7"/>
        <v>0</v>
      </c>
      <c r="I244" s="82"/>
    </row>
    <row r="245" spans="2:9" ht="14.25">
      <c r="B245" s="76"/>
      <c r="C245" s="76"/>
      <c r="D245" s="76"/>
      <c r="E245" s="53"/>
      <c r="F245" s="52"/>
      <c r="G245" s="50"/>
      <c r="H245" s="47"/>
      <c r="I245" s="82"/>
    </row>
    <row r="246" spans="2:9" ht="14.25">
      <c r="B246" s="76"/>
      <c r="C246" s="76"/>
      <c r="D246" s="76" t="s">
        <v>204</v>
      </c>
      <c r="E246" s="53"/>
      <c r="F246" s="52"/>
      <c r="G246" s="50"/>
      <c r="H246" s="47"/>
      <c r="I246" s="82"/>
    </row>
    <row r="247" spans="2:9" ht="14.25">
      <c r="B247" s="76">
        <v>11</v>
      </c>
      <c r="C247" s="76"/>
      <c r="D247" s="76" t="s">
        <v>205</v>
      </c>
      <c r="E247" s="53" t="s">
        <v>51</v>
      </c>
      <c r="F247" s="52">
        <v>20</v>
      </c>
      <c r="G247" s="49"/>
      <c r="H247" s="47">
        <f t="shared" si="7"/>
        <v>0</v>
      </c>
      <c r="I247" s="82"/>
    </row>
    <row r="248" spans="2:9" ht="14.25">
      <c r="B248" s="76"/>
      <c r="C248" s="76"/>
      <c r="D248" s="76"/>
      <c r="E248" s="53"/>
      <c r="F248" s="52"/>
      <c r="G248" s="50"/>
      <c r="H248" s="47"/>
      <c r="I248" s="82"/>
    </row>
    <row r="249" spans="2:9" ht="14.25">
      <c r="B249" s="76">
        <v>12</v>
      </c>
      <c r="C249" s="76"/>
      <c r="D249" s="76" t="s">
        <v>206</v>
      </c>
      <c r="E249" s="53" t="s">
        <v>33</v>
      </c>
      <c r="F249" s="52">
        <v>1</v>
      </c>
      <c r="G249" s="49"/>
      <c r="H249" s="47">
        <f t="shared" si="7"/>
        <v>0</v>
      </c>
      <c r="I249" s="82"/>
    </row>
    <row r="250" spans="2:9" ht="14.25">
      <c r="B250" s="76"/>
      <c r="C250" s="76"/>
      <c r="D250" s="76"/>
      <c r="E250" s="53"/>
      <c r="F250" s="52"/>
      <c r="G250" s="50"/>
      <c r="H250" s="47"/>
      <c r="I250" s="82"/>
    </row>
    <row r="251" spans="2:9" ht="14.25">
      <c r="B251" s="76"/>
      <c r="C251" s="76"/>
      <c r="D251" s="76"/>
      <c r="E251" s="53"/>
      <c r="F251" s="52"/>
      <c r="G251" s="50"/>
      <c r="H251" s="47"/>
      <c r="I251" s="82"/>
    </row>
    <row r="252" spans="2:9" ht="21">
      <c r="B252" s="83"/>
      <c r="C252" s="83"/>
      <c r="D252" s="83" t="s">
        <v>207</v>
      </c>
      <c r="E252" s="85"/>
      <c r="F252" s="86"/>
      <c r="G252" s="62"/>
      <c r="H252" s="87">
        <f>SUM(H10,H35,H73,H157,H172,H184,H210,H219)</f>
        <v>0</v>
      </c>
      <c r="I252" s="85"/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51CA9-2C68-4F78-B093-00BC9D362551}">
  <dimension ref="A1:G46"/>
  <sheetViews>
    <sheetView workbookViewId="0" topLeftCell="A1">
      <selection activeCell="A1" sqref="A1:G1"/>
    </sheetView>
  </sheetViews>
  <sheetFormatPr defaultColWidth="8.796875" defaultRowHeight="14.25"/>
  <cols>
    <col min="1" max="1" width="4.296875" style="0" bestFit="1" customWidth="1"/>
    <col min="2" max="2" width="11.796875" style="0" bestFit="1" customWidth="1"/>
    <col min="3" max="3" width="48.69921875" style="0" customWidth="1"/>
    <col min="4" max="4" width="6.296875" style="0" bestFit="1" customWidth="1"/>
    <col min="5" max="5" width="8.796875" style="0" bestFit="1" customWidth="1"/>
    <col min="6" max="6" width="13" style="0" bestFit="1" customWidth="1"/>
    <col min="7" max="7" width="14.09765625" style="0" bestFit="1" customWidth="1"/>
  </cols>
  <sheetData>
    <row r="1" spans="1:7" ht="22.95" customHeight="1">
      <c r="A1" s="88" t="s">
        <v>208</v>
      </c>
      <c r="B1" s="89"/>
      <c r="C1" s="89"/>
      <c r="D1" s="89"/>
      <c r="E1" s="89"/>
      <c r="F1" s="89"/>
      <c r="G1" s="90"/>
    </row>
    <row r="2" spans="1:7" ht="22.95" customHeight="1">
      <c r="A2" s="91" t="s">
        <v>209</v>
      </c>
      <c r="B2" s="92" t="s">
        <v>210</v>
      </c>
      <c r="C2" s="93" t="s">
        <v>211</v>
      </c>
      <c r="D2" s="94" t="s">
        <v>212</v>
      </c>
      <c r="E2" s="94" t="s">
        <v>212</v>
      </c>
      <c r="F2" s="94"/>
      <c r="G2" s="95"/>
    </row>
    <row r="3" spans="1:7" ht="22.95" customHeight="1">
      <c r="A3" s="91" t="s">
        <v>213</v>
      </c>
      <c r="B3" s="92" t="s">
        <v>214</v>
      </c>
      <c r="C3" s="93" t="s">
        <v>211</v>
      </c>
      <c r="D3" s="94" t="s">
        <v>212</v>
      </c>
      <c r="E3" s="94" t="s">
        <v>212</v>
      </c>
      <c r="F3" s="94"/>
      <c r="G3" s="95"/>
    </row>
    <row r="4" spans="1:7" ht="15" thickBot="1">
      <c r="A4" s="96" t="s">
        <v>215</v>
      </c>
      <c r="B4" s="97" t="s">
        <v>216</v>
      </c>
      <c r="C4" s="98" t="s">
        <v>217</v>
      </c>
      <c r="D4" s="99" t="s">
        <v>212</v>
      </c>
      <c r="E4" s="99" t="s">
        <v>212</v>
      </c>
      <c r="F4" s="99"/>
      <c r="G4" s="100"/>
    </row>
    <row r="5" spans="1:7" ht="19.95" customHeight="1">
      <c r="A5" s="101"/>
      <c r="B5" s="102"/>
      <c r="C5" s="102"/>
      <c r="D5" s="103"/>
      <c r="E5" s="103"/>
      <c r="F5" s="103"/>
      <c r="G5" s="104"/>
    </row>
    <row r="6" spans="1:7" ht="19.95" customHeight="1">
      <c r="A6" s="105" t="s">
        <v>218</v>
      </c>
      <c r="B6" s="106" t="s">
        <v>219</v>
      </c>
      <c r="C6" s="106" t="s">
        <v>220</v>
      </c>
      <c r="D6" s="107" t="s">
        <v>221</v>
      </c>
      <c r="E6" s="105" t="s">
        <v>222</v>
      </c>
      <c r="F6" s="108" t="s">
        <v>223</v>
      </c>
      <c r="G6" s="105" t="s">
        <v>207</v>
      </c>
    </row>
    <row r="7" spans="1:7" ht="14.25">
      <c r="A7" s="109" t="s">
        <v>224</v>
      </c>
      <c r="B7" s="110" t="s">
        <v>225</v>
      </c>
      <c r="C7" s="111" t="s">
        <v>46</v>
      </c>
      <c r="D7" s="112"/>
      <c r="E7" s="112"/>
      <c r="F7" s="113"/>
      <c r="G7" s="114"/>
    </row>
    <row r="8" spans="1:7" ht="14.25">
      <c r="A8" s="115"/>
      <c r="B8" s="116"/>
      <c r="C8" s="117" t="s">
        <v>226</v>
      </c>
      <c r="D8" s="118" t="s">
        <v>51</v>
      </c>
      <c r="E8" s="119">
        <v>12</v>
      </c>
      <c r="F8" s="120"/>
      <c r="G8" s="121">
        <f>F8*E8</f>
        <v>0</v>
      </c>
    </row>
    <row r="9" spans="1:7" ht="14.25">
      <c r="A9" s="115"/>
      <c r="B9" s="116"/>
      <c r="C9" s="117" t="s">
        <v>227</v>
      </c>
      <c r="D9" s="118" t="s">
        <v>51</v>
      </c>
      <c r="E9" s="119">
        <v>18</v>
      </c>
      <c r="F9" s="120"/>
      <c r="G9" s="121">
        <f>F9*E9</f>
        <v>0</v>
      </c>
    </row>
    <row r="10" spans="1:7" ht="14.25">
      <c r="A10" s="115"/>
      <c r="B10" s="116"/>
      <c r="C10" s="117" t="s">
        <v>228</v>
      </c>
      <c r="D10" s="118" t="s">
        <v>51</v>
      </c>
      <c r="E10" s="122">
        <v>12</v>
      </c>
      <c r="F10" s="120"/>
      <c r="G10" s="121">
        <f>F10*E10</f>
        <v>0</v>
      </c>
    </row>
    <row r="11" spans="1:7" ht="14.25">
      <c r="A11" s="123" t="s">
        <v>224</v>
      </c>
      <c r="B11" s="124" t="s">
        <v>229</v>
      </c>
      <c r="C11" s="125" t="s">
        <v>82</v>
      </c>
      <c r="D11" s="126" t="s">
        <v>212</v>
      </c>
      <c r="E11" s="127" t="s">
        <v>212</v>
      </c>
      <c r="F11" s="128"/>
      <c r="G11" s="129"/>
    </row>
    <row r="12" spans="1:7" ht="14.25">
      <c r="A12" s="115"/>
      <c r="B12" s="116"/>
      <c r="C12" s="117" t="s">
        <v>230</v>
      </c>
      <c r="D12" s="118" t="s">
        <v>26</v>
      </c>
      <c r="E12" s="122">
        <v>2</v>
      </c>
      <c r="F12" s="120"/>
      <c r="G12" s="121">
        <f aca="true" t="shared" si="0" ref="G12:G13">F12*E12</f>
        <v>0</v>
      </c>
    </row>
    <row r="13" spans="1:7" ht="14.25">
      <c r="A13" s="115"/>
      <c r="B13" s="116"/>
      <c r="C13" s="117" t="s">
        <v>231</v>
      </c>
      <c r="D13" s="118" t="s">
        <v>26</v>
      </c>
      <c r="E13" s="122">
        <v>2</v>
      </c>
      <c r="F13" s="120"/>
      <c r="G13" s="121">
        <f t="shared" si="0"/>
        <v>0</v>
      </c>
    </row>
    <row r="14" spans="1:7" ht="14.25">
      <c r="A14" s="115"/>
      <c r="B14" s="116"/>
      <c r="C14" s="117" t="s">
        <v>232</v>
      </c>
      <c r="D14" s="118" t="s">
        <v>26</v>
      </c>
      <c r="E14" s="122">
        <v>2</v>
      </c>
      <c r="F14" s="120"/>
      <c r="G14" s="121">
        <f>F14*E14</f>
        <v>0</v>
      </c>
    </row>
    <row r="15" spans="1:7" ht="14.25">
      <c r="A15" s="123" t="s">
        <v>224</v>
      </c>
      <c r="B15" s="124" t="s">
        <v>233</v>
      </c>
      <c r="C15" s="125" t="s">
        <v>234</v>
      </c>
      <c r="D15" s="126" t="s">
        <v>212</v>
      </c>
      <c r="E15" s="127" t="s">
        <v>212</v>
      </c>
      <c r="F15" s="128"/>
      <c r="G15" s="129"/>
    </row>
    <row r="16" spans="1:7" ht="14.25">
      <c r="A16" s="115"/>
      <c r="B16" s="116"/>
      <c r="C16" s="117" t="s">
        <v>235</v>
      </c>
      <c r="D16" s="118" t="s">
        <v>26</v>
      </c>
      <c r="E16" s="119">
        <v>2</v>
      </c>
      <c r="F16" s="130"/>
      <c r="G16" s="131">
        <f>F16*E16</f>
        <v>0</v>
      </c>
    </row>
    <row r="17" spans="1:7" ht="14.25">
      <c r="A17" s="123" t="s">
        <v>224</v>
      </c>
      <c r="B17" s="124" t="s">
        <v>236</v>
      </c>
      <c r="C17" s="125" t="s">
        <v>237</v>
      </c>
      <c r="D17" s="126"/>
      <c r="E17" s="127"/>
      <c r="F17" s="128"/>
      <c r="G17" s="129"/>
    </row>
    <row r="18" spans="1:7" ht="14.25">
      <c r="A18" s="115"/>
      <c r="B18" s="116"/>
      <c r="C18" s="117" t="s">
        <v>68</v>
      </c>
      <c r="D18" s="118" t="s">
        <v>65</v>
      </c>
      <c r="E18" s="119">
        <v>10</v>
      </c>
      <c r="F18" s="130"/>
      <c r="G18" s="131">
        <f aca="true" t="shared" si="1" ref="G18:G19">F18*E18</f>
        <v>0</v>
      </c>
    </row>
    <row r="19" spans="1:7" ht="14.25">
      <c r="A19" s="115"/>
      <c r="B19" s="116"/>
      <c r="C19" s="117" t="s">
        <v>66</v>
      </c>
      <c r="D19" s="118" t="s">
        <v>65</v>
      </c>
      <c r="E19" s="119">
        <v>10</v>
      </c>
      <c r="F19" s="130"/>
      <c r="G19" s="131">
        <f t="shared" si="1"/>
        <v>0</v>
      </c>
    </row>
    <row r="20" spans="1:7" ht="14.25">
      <c r="A20" s="123" t="s">
        <v>224</v>
      </c>
      <c r="B20" s="124" t="s">
        <v>238</v>
      </c>
      <c r="C20" s="125" t="s">
        <v>239</v>
      </c>
      <c r="D20" s="126" t="s">
        <v>212</v>
      </c>
      <c r="E20" s="127" t="s">
        <v>212</v>
      </c>
      <c r="F20" s="132"/>
      <c r="G20" s="129"/>
    </row>
    <row r="21" spans="1:7" ht="14.25">
      <c r="A21" s="115"/>
      <c r="B21" s="116"/>
      <c r="C21" s="117" t="s">
        <v>240</v>
      </c>
      <c r="D21" s="118" t="s">
        <v>26</v>
      </c>
      <c r="E21" s="119">
        <v>1</v>
      </c>
      <c r="F21" s="130"/>
      <c r="G21" s="121">
        <f>F21*E21</f>
        <v>0</v>
      </c>
    </row>
    <row r="22" spans="1:7" ht="14.25">
      <c r="A22" s="123" t="s">
        <v>224</v>
      </c>
      <c r="B22" s="124" t="s">
        <v>241</v>
      </c>
      <c r="C22" s="125" t="s">
        <v>242</v>
      </c>
      <c r="D22" s="126" t="s">
        <v>212</v>
      </c>
      <c r="E22" s="127" t="s">
        <v>212</v>
      </c>
      <c r="F22" s="132"/>
      <c r="G22" s="129"/>
    </row>
    <row r="23" spans="1:7" ht="14.25">
      <c r="A23" s="115"/>
      <c r="B23" s="116"/>
      <c r="C23" s="117" t="s">
        <v>243</v>
      </c>
      <c r="D23" s="118" t="s">
        <v>26</v>
      </c>
      <c r="E23" s="122">
        <v>1</v>
      </c>
      <c r="F23" s="130"/>
      <c r="G23" s="121">
        <f aca="true" t="shared" si="2" ref="G23">F23*E23</f>
        <v>0</v>
      </c>
    </row>
    <row r="24" spans="1:7" ht="14.25">
      <c r="A24" s="123" t="s">
        <v>224</v>
      </c>
      <c r="B24" s="124" t="s">
        <v>244</v>
      </c>
      <c r="C24" s="125" t="s">
        <v>245</v>
      </c>
      <c r="D24" s="126" t="s">
        <v>212</v>
      </c>
      <c r="E24" s="127" t="s">
        <v>212</v>
      </c>
      <c r="F24" s="132"/>
      <c r="G24" s="129"/>
    </row>
    <row r="25" spans="1:7" ht="14.25">
      <c r="A25" s="115"/>
      <c r="B25" s="116"/>
      <c r="C25" s="117" t="s">
        <v>246</v>
      </c>
      <c r="D25" s="118" t="s">
        <v>26</v>
      </c>
      <c r="E25" s="122">
        <v>1</v>
      </c>
      <c r="F25" s="120"/>
      <c r="G25" s="121">
        <f aca="true" t="shared" si="3" ref="G25:G44">F25*E25</f>
        <v>0</v>
      </c>
    </row>
    <row r="26" spans="1:7" ht="14.25">
      <c r="A26" s="123" t="s">
        <v>224</v>
      </c>
      <c r="B26" s="124" t="s">
        <v>247</v>
      </c>
      <c r="C26" s="125" t="s">
        <v>129</v>
      </c>
      <c r="D26" s="126" t="s">
        <v>212</v>
      </c>
      <c r="E26" s="127" t="s">
        <v>212</v>
      </c>
      <c r="F26" s="132"/>
      <c r="G26" s="129"/>
    </row>
    <row r="27" spans="1:7" ht="14.25">
      <c r="A27" s="115"/>
      <c r="B27" s="116"/>
      <c r="C27" s="117" t="s">
        <v>248</v>
      </c>
      <c r="D27" s="118" t="s">
        <v>26</v>
      </c>
      <c r="E27" s="122">
        <v>1</v>
      </c>
      <c r="F27" s="120"/>
      <c r="G27" s="121">
        <f t="shared" si="3"/>
        <v>0</v>
      </c>
    </row>
    <row r="28" spans="1:7" ht="14.25">
      <c r="A28" s="115"/>
      <c r="B28" s="116"/>
      <c r="C28" s="117" t="s">
        <v>249</v>
      </c>
      <c r="D28" s="118" t="s">
        <v>26</v>
      </c>
      <c r="E28" s="119">
        <v>3</v>
      </c>
      <c r="F28" s="120"/>
      <c r="G28" s="121">
        <f t="shared" si="3"/>
        <v>0</v>
      </c>
    </row>
    <row r="29" spans="1:7" ht="14.25">
      <c r="A29" s="123" t="s">
        <v>224</v>
      </c>
      <c r="B29" s="124" t="s">
        <v>250</v>
      </c>
      <c r="C29" s="125" t="s">
        <v>161</v>
      </c>
      <c r="D29" s="126" t="s">
        <v>212</v>
      </c>
      <c r="E29" s="127" t="s">
        <v>212</v>
      </c>
      <c r="F29" s="128"/>
      <c r="G29" s="129"/>
    </row>
    <row r="30" spans="1:7" ht="14.25">
      <c r="A30" s="115"/>
      <c r="B30" s="116"/>
      <c r="C30" s="117" t="s">
        <v>251</v>
      </c>
      <c r="D30" s="118" t="s">
        <v>65</v>
      </c>
      <c r="E30" s="119">
        <v>12</v>
      </c>
      <c r="F30" s="120"/>
      <c r="G30" s="121">
        <f t="shared" si="3"/>
        <v>0</v>
      </c>
    </row>
    <row r="31" spans="1:7" ht="14.25">
      <c r="A31" s="115"/>
      <c r="B31" s="116"/>
      <c r="C31" s="117" t="s">
        <v>167</v>
      </c>
      <c r="D31" s="118" t="s">
        <v>65</v>
      </c>
      <c r="E31" s="119">
        <v>14</v>
      </c>
      <c r="F31" s="120"/>
      <c r="G31" s="121">
        <f t="shared" si="3"/>
        <v>0</v>
      </c>
    </row>
    <row r="32" spans="1:7" ht="14.25">
      <c r="A32" s="115"/>
      <c r="B32" s="116"/>
      <c r="C32" s="117" t="s">
        <v>252</v>
      </c>
      <c r="D32" s="118" t="s">
        <v>65</v>
      </c>
      <c r="E32" s="119">
        <v>12</v>
      </c>
      <c r="F32" s="120"/>
      <c r="G32" s="121">
        <f t="shared" si="3"/>
        <v>0</v>
      </c>
    </row>
    <row r="33" spans="1:7" ht="14.25">
      <c r="A33" s="123" t="s">
        <v>224</v>
      </c>
      <c r="B33" s="124" t="s">
        <v>253</v>
      </c>
      <c r="C33" s="125" t="s">
        <v>254</v>
      </c>
      <c r="D33" s="126" t="s">
        <v>212</v>
      </c>
      <c r="E33" s="127" t="s">
        <v>212</v>
      </c>
      <c r="F33" s="128"/>
      <c r="G33" s="129"/>
    </row>
    <row r="34" spans="1:7" ht="14.25">
      <c r="A34" s="115"/>
      <c r="B34" s="116"/>
      <c r="C34" s="117" t="s">
        <v>255</v>
      </c>
      <c r="D34" s="118" t="s">
        <v>176</v>
      </c>
      <c r="E34" s="119">
        <v>18</v>
      </c>
      <c r="F34" s="120"/>
      <c r="G34" s="121">
        <f t="shared" si="3"/>
        <v>0</v>
      </c>
    </row>
    <row r="35" spans="1:7" ht="14.25">
      <c r="A35" s="115"/>
      <c r="B35" s="116"/>
      <c r="C35" s="117" t="s">
        <v>179</v>
      </c>
      <c r="D35" s="118" t="s">
        <v>176</v>
      </c>
      <c r="E35" s="119">
        <v>8</v>
      </c>
      <c r="F35" s="120"/>
      <c r="G35" s="121">
        <f t="shared" si="3"/>
        <v>0</v>
      </c>
    </row>
    <row r="36" spans="1:7" ht="14.25">
      <c r="A36" s="115"/>
      <c r="B36" s="116"/>
      <c r="C36" s="117" t="s">
        <v>256</v>
      </c>
      <c r="D36" s="118" t="s">
        <v>176</v>
      </c>
      <c r="E36" s="119">
        <v>4.5</v>
      </c>
      <c r="F36" s="120"/>
      <c r="G36" s="121">
        <f t="shared" si="3"/>
        <v>0</v>
      </c>
    </row>
    <row r="37" spans="1:7" ht="14.25">
      <c r="A37" s="123"/>
      <c r="B37" s="124"/>
      <c r="C37" s="125" t="s">
        <v>257</v>
      </c>
      <c r="D37" s="126"/>
      <c r="E37" s="127"/>
      <c r="F37" s="128"/>
      <c r="G37" s="129"/>
    </row>
    <row r="38" spans="1:7" ht="14.25">
      <c r="A38" s="115"/>
      <c r="B38" s="116"/>
      <c r="C38" s="117" t="s">
        <v>258</v>
      </c>
      <c r="D38" s="118" t="s">
        <v>259</v>
      </c>
      <c r="E38" s="119">
        <v>1</v>
      </c>
      <c r="F38" s="120"/>
      <c r="G38" s="121">
        <f t="shared" si="3"/>
        <v>0</v>
      </c>
    </row>
    <row r="39" spans="1:7" ht="14.25">
      <c r="A39" s="123"/>
      <c r="B39" s="124"/>
      <c r="C39" s="125" t="s">
        <v>260</v>
      </c>
      <c r="D39" s="126"/>
      <c r="E39" s="127"/>
      <c r="F39" s="128"/>
      <c r="G39" s="129"/>
    </row>
    <row r="40" spans="1:7" ht="14.25">
      <c r="A40" s="133"/>
      <c r="B40" s="134"/>
      <c r="C40" s="135" t="s">
        <v>261</v>
      </c>
      <c r="D40" s="136" t="s">
        <v>259</v>
      </c>
      <c r="E40" s="137">
        <v>1</v>
      </c>
      <c r="F40" s="138"/>
      <c r="G40" s="139">
        <f t="shared" si="3"/>
        <v>0</v>
      </c>
    </row>
    <row r="41" spans="1:7" ht="14.25">
      <c r="A41" s="123"/>
      <c r="B41" s="124"/>
      <c r="C41" s="125" t="s">
        <v>262</v>
      </c>
      <c r="D41" s="126"/>
      <c r="E41" s="127"/>
      <c r="F41" s="128"/>
      <c r="G41" s="129"/>
    </row>
    <row r="42" spans="1:7" ht="14.25">
      <c r="A42" s="133"/>
      <c r="B42" s="134"/>
      <c r="C42" s="135" t="s">
        <v>263</v>
      </c>
      <c r="D42" s="136" t="s">
        <v>259</v>
      </c>
      <c r="E42" s="137">
        <v>1</v>
      </c>
      <c r="F42" s="138"/>
      <c r="G42" s="139">
        <f t="shared" si="3"/>
        <v>0</v>
      </c>
    </row>
    <row r="43" spans="1:7" ht="14.25">
      <c r="A43" s="133"/>
      <c r="B43" s="134"/>
      <c r="C43" s="135" t="s">
        <v>142</v>
      </c>
      <c r="D43" s="136" t="s">
        <v>259</v>
      </c>
      <c r="E43" s="137">
        <v>1</v>
      </c>
      <c r="F43" s="138"/>
      <c r="G43" s="139">
        <f t="shared" si="3"/>
        <v>0</v>
      </c>
    </row>
    <row r="44" spans="1:7" ht="14.25">
      <c r="A44" s="133"/>
      <c r="B44" s="134"/>
      <c r="C44" s="135" t="s">
        <v>264</v>
      </c>
      <c r="D44" s="136" t="s">
        <v>259</v>
      </c>
      <c r="E44" s="137">
        <v>1</v>
      </c>
      <c r="F44" s="138"/>
      <c r="G44" s="139">
        <f t="shared" si="3"/>
        <v>0</v>
      </c>
    </row>
    <row r="45" spans="1:7" ht="14.25">
      <c r="A45" s="140"/>
      <c r="B45" s="141"/>
      <c r="C45" s="141"/>
      <c r="D45" s="142"/>
      <c r="E45" s="143"/>
      <c r="F45" s="144"/>
      <c r="G45" s="139"/>
    </row>
    <row r="46" spans="1:7" ht="14.25">
      <c r="A46" s="123"/>
      <c r="B46" s="124" t="s">
        <v>207</v>
      </c>
      <c r="C46" s="125"/>
      <c r="D46" s="126"/>
      <c r="E46" s="127"/>
      <c r="F46" s="132"/>
      <c r="G46" s="129">
        <f>SUM(G8:G44)</f>
        <v>0</v>
      </c>
    </row>
  </sheetData>
  <mergeCells count="4">
    <mergeCell ref="A1:G1"/>
    <mergeCell ref="C2:G2"/>
    <mergeCell ref="C3:G3"/>
    <mergeCell ref="C4:G4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F0655-710A-4A55-AAF1-6B391BEF2678}">
  <dimension ref="A1:G11"/>
  <sheetViews>
    <sheetView workbookViewId="0" topLeftCell="A1">
      <selection activeCell="A1" sqref="A1:G1"/>
    </sheetView>
  </sheetViews>
  <sheetFormatPr defaultColWidth="8.796875" defaultRowHeight="14.25"/>
  <cols>
    <col min="1" max="1" width="4.296875" style="0" bestFit="1" customWidth="1"/>
    <col min="2" max="2" width="11.796875" style="0" bestFit="1" customWidth="1"/>
    <col min="3" max="3" width="35" style="0" customWidth="1"/>
    <col min="6" max="6" width="11.8984375" style="0" customWidth="1"/>
    <col min="7" max="7" width="14.296875" style="0" customWidth="1"/>
  </cols>
  <sheetData>
    <row r="1" spans="1:7" ht="14.25">
      <c r="A1" s="88" t="s">
        <v>208</v>
      </c>
      <c r="B1" s="89"/>
      <c r="C1" s="89"/>
      <c r="D1" s="89"/>
      <c r="E1" s="89"/>
      <c r="F1" s="89"/>
      <c r="G1" s="90"/>
    </row>
    <row r="2" spans="1:7" ht="14.25">
      <c r="A2" s="91" t="s">
        <v>209</v>
      </c>
      <c r="B2" s="92" t="s">
        <v>210</v>
      </c>
      <c r="C2" s="93" t="s">
        <v>265</v>
      </c>
      <c r="D2" s="94" t="s">
        <v>212</v>
      </c>
      <c r="E2" s="94" t="s">
        <v>212</v>
      </c>
      <c r="F2" s="94"/>
      <c r="G2" s="95"/>
    </row>
    <row r="3" spans="1:7" ht="14.25">
      <c r="A3" s="91" t="s">
        <v>213</v>
      </c>
      <c r="B3" s="92" t="s">
        <v>214</v>
      </c>
      <c r="C3" s="93" t="s">
        <v>265</v>
      </c>
      <c r="D3" s="94" t="s">
        <v>212</v>
      </c>
      <c r="E3" s="94" t="s">
        <v>212</v>
      </c>
      <c r="F3" s="94"/>
      <c r="G3" s="95"/>
    </row>
    <row r="4" spans="1:7" ht="15" thickBot="1">
      <c r="A4" s="96" t="s">
        <v>215</v>
      </c>
      <c r="B4" s="97" t="s">
        <v>216</v>
      </c>
      <c r="C4" s="98" t="s">
        <v>266</v>
      </c>
      <c r="D4" s="99" t="s">
        <v>212</v>
      </c>
      <c r="E4" s="99" t="s">
        <v>212</v>
      </c>
      <c r="F4" s="99"/>
      <c r="G4" s="100"/>
    </row>
    <row r="5" spans="1:7" ht="14.25">
      <c r="A5" s="101"/>
      <c r="B5" s="102"/>
      <c r="C5" s="102"/>
      <c r="D5" s="103"/>
      <c r="E5" s="103"/>
      <c r="F5" s="103"/>
      <c r="G5" s="104"/>
    </row>
    <row r="6" spans="1:7" ht="14.25">
      <c r="A6" s="105" t="s">
        <v>218</v>
      </c>
      <c r="B6" s="106" t="s">
        <v>219</v>
      </c>
      <c r="C6" s="106" t="s">
        <v>220</v>
      </c>
      <c r="D6" s="107" t="s">
        <v>221</v>
      </c>
      <c r="E6" s="105" t="s">
        <v>222</v>
      </c>
      <c r="F6" s="108" t="s">
        <v>223</v>
      </c>
      <c r="G6" s="105" t="s">
        <v>207</v>
      </c>
    </row>
    <row r="7" spans="1:7" ht="14.25">
      <c r="A7" s="109"/>
      <c r="B7" s="110"/>
      <c r="C7" s="111" t="s">
        <v>267</v>
      </c>
      <c r="D7" s="112"/>
      <c r="E7" s="112"/>
      <c r="F7" s="113"/>
      <c r="G7" s="114"/>
    </row>
    <row r="8" spans="1:7" ht="14.25">
      <c r="A8" s="115"/>
      <c r="B8" s="116"/>
      <c r="C8" s="117" t="s">
        <v>268</v>
      </c>
      <c r="D8" s="118" t="s">
        <v>26</v>
      </c>
      <c r="E8" s="119">
        <v>1</v>
      </c>
      <c r="F8" s="120"/>
      <c r="G8" s="121">
        <f>F8*E8</f>
        <v>0</v>
      </c>
    </row>
    <row r="9" spans="1:7" ht="14.25">
      <c r="A9" s="115"/>
      <c r="B9" s="116"/>
      <c r="C9" s="117" t="s">
        <v>269</v>
      </c>
      <c r="D9" s="118" t="s">
        <v>33</v>
      </c>
      <c r="E9" s="122">
        <v>1</v>
      </c>
      <c r="F9" s="120"/>
      <c r="G9" s="121">
        <f>F9*E9</f>
        <v>0</v>
      </c>
    </row>
    <row r="11" spans="1:7" ht="14.25">
      <c r="A11" s="145" t="s">
        <v>212</v>
      </c>
      <c r="B11" s="146" t="s">
        <v>207</v>
      </c>
      <c r="C11" s="147" t="s">
        <v>212</v>
      </c>
      <c r="D11" s="148" t="s">
        <v>212</v>
      </c>
      <c r="E11" s="149" t="s">
        <v>212</v>
      </c>
      <c r="F11" s="149" t="s">
        <v>212</v>
      </c>
      <c r="G11" s="150">
        <f>SUM(G8:G9)</f>
        <v>0</v>
      </c>
    </row>
  </sheetData>
  <mergeCells count="4">
    <mergeCell ref="A1:G1"/>
    <mergeCell ref="C2:G2"/>
    <mergeCell ref="C3:G3"/>
    <mergeCell ref="C4:G4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93CC1-A613-456D-8AAE-450F5E1DB5C4}">
  <dimension ref="A1:G37"/>
  <sheetViews>
    <sheetView workbookViewId="0" topLeftCell="A1">
      <selection activeCell="A1" sqref="A1:G1"/>
    </sheetView>
  </sheetViews>
  <sheetFormatPr defaultColWidth="8.796875" defaultRowHeight="14.25"/>
  <cols>
    <col min="1" max="1" width="9.296875" style="0" customWidth="1"/>
    <col min="2" max="2" width="6.09765625" style="0" bestFit="1" customWidth="1"/>
    <col min="3" max="3" width="48.8984375" style="0" customWidth="1"/>
    <col min="6" max="6" width="11.8984375" style="0" customWidth="1"/>
    <col min="7" max="7" width="14.296875" style="0" customWidth="1"/>
  </cols>
  <sheetData>
    <row r="1" spans="1:7" ht="18">
      <c r="A1" s="151" t="s">
        <v>270</v>
      </c>
      <c r="B1" s="151"/>
      <c r="C1" s="151"/>
      <c r="D1" s="151"/>
      <c r="E1" s="151"/>
      <c r="F1" s="151"/>
      <c r="G1" s="151"/>
    </row>
    <row r="2" spans="1:7" ht="14.25">
      <c r="A2" s="152" t="s">
        <v>271</v>
      </c>
      <c r="B2" s="152"/>
      <c r="C2" s="152"/>
      <c r="D2" s="152"/>
      <c r="E2" s="152"/>
      <c r="F2" s="152"/>
      <c r="G2" s="152"/>
    </row>
    <row r="3" spans="2:7" ht="14.25">
      <c r="B3" s="153"/>
      <c r="C3" s="153"/>
      <c r="D3" s="153"/>
      <c r="E3" s="153"/>
      <c r="F3" s="153"/>
      <c r="G3" s="153"/>
    </row>
    <row r="4" ht="15" thickBot="1">
      <c r="B4" s="154"/>
    </row>
    <row r="5" spans="1:7" ht="14.25">
      <c r="A5" s="155" t="s">
        <v>272</v>
      </c>
      <c r="B5" s="156" t="s">
        <v>273</v>
      </c>
      <c r="C5" s="157" t="s">
        <v>274</v>
      </c>
      <c r="D5" s="157" t="s">
        <v>222</v>
      </c>
      <c r="E5" s="157" t="s">
        <v>275</v>
      </c>
      <c r="F5" s="157" t="s">
        <v>276</v>
      </c>
      <c r="G5" s="158" t="s">
        <v>207</v>
      </c>
    </row>
    <row r="6" spans="1:7" ht="28.8">
      <c r="A6" s="159" t="s">
        <v>277</v>
      </c>
      <c r="B6" s="160">
        <v>6</v>
      </c>
      <c r="C6" s="161" t="s">
        <v>278</v>
      </c>
      <c r="D6" s="76">
        <v>1</v>
      </c>
      <c r="E6" s="76" t="s">
        <v>259</v>
      </c>
      <c r="F6" s="162"/>
      <c r="G6" s="163">
        <f>F6*D6</f>
        <v>0</v>
      </c>
    </row>
    <row r="7" spans="1:7" ht="14.25">
      <c r="A7" s="159"/>
      <c r="B7" s="164"/>
      <c r="C7" s="76" t="s">
        <v>279</v>
      </c>
      <c r="D7" s="76">
        <v>1</v>
      </c>
      <c r="E7" s="76" t="s">
        <v>259</v>
      </c>
      <c r="F7" s="162"/>
      <c r="G7" s="163">
        <f aca="true" t="shared" si="0" ref="G7">F7*D7</f>
        <v>0</v>
      </c>
    </row>
    <row r="8" spans="1:7" ht="28.8">
      <c r="A8" s="159" t="s">
        <v>277</v>
      </c>
      <c r="B8" s="160">
        <v>7</v>
      </c>
      <c r="C8" s="161" t="s">
        <v>278</v>
      </c>
      <c r="D8" s="76">
        <v>1</v>
      </c>
      <c r="E8" s="76" t="s">
        <v>259</v>
      </c>
      <c r="F8" s="162"/>
      <c r="G8" s="163">
        <f>F8*D8</f>
        <v>0</v>
      </c>
    </row>
    <row r="9" spans="1:7" ht="14.25">
      <c r="A9" s="159"/>
      <c r="B9" s="164"/>
      <c r="C9" s="76" t="s">
        <v>279</v>
      </c>
      <c r="D9" s="76">
        <v>1</v>
      </c>
      <c r="E9" s="76" t="s">
        <v>259</v>
      </c>
      <c r="F9" s="162"/>
      <c r="G9" s="163">
        <f aca="true" t="shared" si="1" ref="G9">F9*D9</f>
        <v>0</v>
      </c>
    </row>
    <row r="10" spans="1:7" ht="28.8">
      <c r="A10" s="159" t="s">
        <v>277</v>
      </c>
      <c r="B10" s="160">
        <v>8</v>
      </c>
      <c r="C10" s="161" t="s">
        <v>278</v>
      </c>
      <c r="D10" s="76">
        <v>1</v>
      </c>
      <c r="E10" s="76" t="s">
        <v>259</v>
      </c>
      <c r="F10" s="162"/>
      <c r="G10" s="163">
        <f>F10*D10</f>
        <v>0</v>
      </c>
    </row>
    <row r="11" spans="1:7" ht="14.25">
      <c r="A11" s="159"/>
      <c r="B11" s="164"/>
      <c r="C11" s="76" t="s">
        <v>279</v>
      </c>
      <c r="D11" s="76">
        <v>1</v>
      </c>
      <c r="E11" s="76" t="s">
        <v>259</v>
      </c>
      <c r="F11" s="162"/>
      <c r="G11" s="163">
        <f aca="true" t="shared" si="2" ref="G11">F11*D11</f>
        <v>0</v>
      </c>
    </row>
    <row r="12" spans="1:7" ht="28.8">
      <c r="A12" s="159" t="s">
        <v>277</v>
      </c>
      <c r="B12" s="160">
        <v>9</v>
      </c>
      <c r="C12" s="161" t="s">
        <v>278</v>
      </c>
      <c r="D12" s="76">
        <v>1</v>
      </c>
      <c r="E12" s="76" t="s">
        <v>259</v>
      </c>
      <c r="F12" s="162"/>
      <c r="G12" s="163">
        <f>F12*D12</f>
        <v>0</v>
      </c>
    </row>
    <row r="13" spans="1:7" ht="14.25">
      <c r="A13" s="159"/>
      <c r="B13" s="164"/>
      <c r="C13" s="76" t="s">
        <v>279</v>
      </c>
      <c r="D13" s="76">
        <v>1</v>
      </c>
      <c r="E13" s="76" t="s">
        <v>259</v>
      </c>
      <c r="F13" s="162"/>
      <c r="G13" s="163">
        <f aca="true" t="shared" si="3" ref="G13">F13*D13</f>
        <v>0</v>
      </c>
    </row>
    <row r="14" spans="1:7" ht="28.8">
      <c r="A14" s="159" t="s">
        <v>277</v>
      </c>
      <c r="B14" s="160">
        <v>21</v>
      </c>
      <c r="C14" s="161" t="s">
        <v>280</v>
      </c>
      <c r="D14" s="76">
        <v>1</v>
      </c>
      <c r="E14" s="76" t="s">
        <v>259</v>
      </c>
      <c r="F14" s="162"/>
      <c r="G14" s="163">
        <f>F14*D14</f>
        <v>0</v>
      </c>
    </row>
    <row r="15" spans="1:7" ht="14.25">
      <c r="A15" s="159"/>
      <c r="B15" s="164"/>
      <c r="C15" s="76" t="s">
        <v>279</v>
      </c>
      <c r="D15" s="76">
        <v>1</v>
      </c>
      <c r="E15" s="76" t="s">
        <v>259</v>
      </c>
      <c r="F15" s="162"/>
      <c r="G15" s="163">
        <f aca="true" t="shared" si="4" ref="G15">F15*D15</f>
        <v>0</v>
      </c>
    </row>
    <row r="16" spans="1:7" ht="28.8">
      <c r="A16" s="159" t="s">
        <v>277</v>
      </c>
      <c r="B16" s="160">
        <v>22</v>
      </c>
      <c r="C16" s="161" t="s">
        <v>280</v>
      </c>
      <c r="D16" s="76">
        <v>1</v>
      </c>
      <c r="E16" s="76" t="s">
        <v>259</v>
      </c>
      <c r="F16" s="162"/>
      <c r="G16" s="163">
        <f>F16*D16</f>
        <v>0</v>
      </c>
    </row>
    <row r="17" spans="1:7" ht="14.25">
      <c r="A17" s="159"/>
      <c r="B17" s="164"/>
      <c r="C17" s="76" t="s">
        <v>279</v>
      </c>
      <c r="D17" s="76">
        <v>1</v>
      </c>
      <c r="E17" s="76" t="s">
        <v>259</v>
      </c>
      <c r="F17" s="162"/>
      <c r="G17" s="163">
        <f aca="true" t="shared" si="5" ref="G17">F17*D17</f>
        <v>0</v>
      </c>
    </row>
    <row r="18" spans="1:7" ht="28.8">
      <c r="A18" s="159" t="s">
        <v>277</v>
      </c>
      <c r="B18" s="160">
        <v>23</v>
      </c>
      <c r="C18" s="161" t="s">
        <v>281</v>
      </c>
      <c r="D18" s="76">
        <v>1</v>
      </c>
      <c r="E18" s="76" t="s">
        <v>259</v>
      </c>
      <c r="F18" s="162"/>
      <c r="G18" s="163">
        <f>F18*D18</f>
        <v>0</v>
      </c>
    </row>
    <row r="19" spans="1:7" ht="14.25">
      <c r="A19" s="159"/>
      <c r="B19" s="164"/>
      <c r="C19" s="76" t="s">
        <v>282</v>
      </c>
      <c r="D19" s="76">
        <v>1</v>
      </c>
      <c r="E19" s="76" t="s">
        <v>259</v>
      </c>
      <c r="F19" s="162"/>
      <c r="G19" s="163">
        <f aca="true" t="shared" si="6" ref="G19">F19*D19</f>
        <v>0</v>
      </c>
    </row>
    <row r="20" spans="1:7" ht="28.8">
      <c r="A20" s="159" t="s">
        <v>277</v>
      </c>
      <c r="B20" s="160">
        <v>24</v>
      </c>
      <c r="C20" s="161" t="s">
        <v>280</v>
      </c>
      <c r="D20" s="76">
        <v>1</v>
      </c>
      <c r="E20" s="76" t="s">
        <v>259</v>
      </c>
      <c r="F20" s="162"/>
      <c r="G20" s="163">
        <f>F20*D20</f>
        <v>0</v>
      </c>
    </row>
    <row r="21" spans="1:7" ht="14.25">
      <c r="A21" s="159"/>
      <c r="B21" s="164"/>
      <c r="C21" s="76" t="s">
        <v>279</v>
      </c>
      <c r="D21" s="76">
        <v>1</v>
      </c>
      <c r="E21" s="76" t="s">
        <v>259</v>
      </c>
      <c r="F21" s="162"/>
      <c r="G21" s="163">
        <f aca="true" t="shared" si="7" ref="G21">F21*D21</f>
        <v>0</v>
      </c>
    </row>
    <row r="22" spans="1:7" ht="28.8">
      <c r="A22" s="159" t="s">
        <v>277</v>
      </c>
      <c r="B22" s="160">
        <v>25</v>
      </c>
      <c r="C22" s="161" t="s">
        <v>283</v>
      </c>
      <c r="D22" s="76">
        <v>1</v>
      </c>
      <c r="E22" s="76" t="s">
        <v>259</v>
      </c>
      <c r="F22" s="162"/>
      <c r="G22" s="163">
        <f>F22*D22</f>
        <v>0</v>
      </c>
    </row>
    <row r="23" spans="1:7" ht="14.25">
      <c r="A23" s="159"/>
      <c r="B23" s="164"/>
      <c r="C23" s="76" t="s">
        <v>279</v>
      </c>
      <c r="D23" s="76">
        <v>1</v>
      </c>
      <c r="E23" s="76" t="s">
        <v>259</v>
      </c>
      <c r="F23" s="162"/>
      <c r="G23" s="163">
        <f aca="true" t="shared" si="8" ref="G23">F23*D23</f>
        <v>0</v>
      </c>
    </row>
    <row r="24" spans="1:7" ht="28.8">
      <c r="A24" s="159" t="s">
        <v>277</v>
      </c>
      <c r="B24" s="160">
        <v>26</v>
      </c>
      <c r="C24" s="161" t="s">
        <v>280</v>
      </c>
      <c r="D24" s="76">
        <v>1</v>
      </c>
      <c r="E24" s="76" t="s">
        <v>259</v>
      </c>
      <c r="F24" s="162"/>
      <c r="G24" s="163">
        <f>F24*D24</f>
        <v>0</v>
      </c>
    </row>
    <row r="25" spans="1:7" ht="14.25">
      <c r="A25" s="159"/>
      <c r="B25" s="164"/>
      <c r="C25" s="76" t="s">
        <v>284</v>
      </c>
      <c r="D25" s="76">
        <v>1</v>
      </c>
      <c r="E25" s="76" t="s">
        <v>259</v>
      </c>
      <c r="F25" s="162"/>
      <c r="G25" s="163">
        <f aca="true" t="shared" si="9" ref="G25">F25*D25</f>
        <v>0</v>
      </c>
    </row>
    <row r="26" spans="1:7" ht="28.8">
      <c r="A26" s="159" t="s">
        <v>277</v>
      </c>
      <c r="B26" s="160">
        <v>36</v>
      </c>
      <c r="C26" s="161" t="s">
        <v>285</v>
      </c>
      <c r="D26" s="76">
        <v>1</v>
      </c>
      <c r="E26" s="76" t="s">
        <v>259</v>
      </c>
      <c r="F26" s="162"/>
      <c r="G26" s="163">
        <f>F26*D26</f>
        <v>0</v>
      </c>
    </row>
    <row r="27" spans="1:7" ht="14.25">
      <c r="A27" s="159"/>
      <c r="B27" s="164"/>
      <c r="C27" s="76" t="s">
        <v>286</v>
      </c>
      <c r="D27" s="76">
        <v>1</v>
      </c>
      <c r="E27" s="76" t="s">
        <v>259</v>
      </c>
      <c r="F27" s="162"/>
      <c r="G27" s="163">
        <f aca="true" t="shared" si="10" ref="G27">F27*D27</f>
        <v>0</v>
      </c>
    </row>
    <row r="28" ht="14.25">
      <c r="G28" s="165">
        <f>SUM(G6:G27)</f>
        <v>0</v>
      </c>
    </row>
    <row r="29" ht="15" thickBot="1"/>
    <row r="30" spans="3:7" ht="14.25">
      <c r="C30" s="166" t="s">
        <v>287</v>
      </c>
      <c r="D30" s="167">
        <v>11</v>
      </c>
      <c r="E30" s="167" t="s">
        <v>259</v>
      </c>
      <c r="F30" s="168"/>
      <c r="G30" s="169">
        <f>F30*D30</f>
        <v>0</v>
      </c>
    </row>
    <row r="31" spans="3:7" ht="14.25">
      <c r="C31" s="170" t="s">
        <v>288</v>
      </c>
      <c r="D31" s="76">
        <v>11</v>
      </c>
      <c r="E31" s="76" t="s">
        <v>259</v>
      </c>
      <c r="F31" s="162"/>
      <c r="G31" s="163">
        <f aca="true" t="shared" si="11" ref="G31:G32">F31*D31</f>
        <v>0</v>
      </c>
    </row>
    <row r="32" spans="3:7" ht="15" thickBot="1">
      <c r="C32" s="171" t="s">
        <v>289</v>
      </c>
      <c r="D32" s="172">
        <v>11</v>
      </c>
      <c r="E32" s="172" t="s">
        <v>259</v>
      </c>
      <c r="F32" s="173"/>
      <c r="G32" s="174">
        <f t="shared" si="11"/>
        <v>0</v>
      </c>
    </row>
    <row r="33" ht="14.25">
      <c r="G33" s="165">
        <f>SUM(G30:G32)</f>
        <v>0</v>
      </c>
    </row>
    <row r="34" ht="14.25">
      <c r="G34" s="175"/>
    </row>
    <row r="35" spans="3:7" ht="15.6">
      <c r="C35" s="176" t="s">
        <v>290</v>
      </c>
      <c r="D35" s="176"/>
      <c r="E35" s="176"/>
      <c r="F35" s="176"/>
      <c r="G35" s="177">
        <f>G33+G28</f>
        <v>0</v>
      </c>
    </row>
    <row r="36" ht="14.25">
      <c r="G36" s="175"/>
    </row>
    <row r="37" ht="14.25">
      <c r="G37" s="175"/>
    </row>
  </sheetData>
  <mergeCells count="24">
    <mergeCell ref="A22:A23"/>
    <mergeCell ref="B22:B23"/>
    <mergeCell ref="A24:A25"/>
    <mergeCell ref="B24:B25"/>
    <mergeCell ref="A26:A27"/>
    <mergeCell ref="B26:B27"/>
    <mergeCell ref="A16:A17"/>
    <mergeCell ref="B16:B17"/>
    <mergeCell ref="A18:A19"/>
    <mergeCell ref="B18:B19"/>
    <mergeCell ref="A20:A21"/>
    <mergeCell ref="B20:B21"/>
    <mergeCell ref="A10:A11"/>
    <mergeCell ref="B10:B11"/>
    <mergeCell ref="A12:A13"/>
    <mergeCell ref="B12:B13"/>
    <mergeCell ref="A14:A15"/>
    <mergeCell ref="B14:B15"/>
    <mergeCell ref="A1:G1"/>
    <mergeCell ref="A2:G2"/>
    <mergeCell ref="A6:A7"/>
    <mergeCell ref="B6:B7"/>
    <mergeCell ref="A8:A9"/>
    <mergeCell ref="B8:B9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11E5F-48FF-437C-89B5-F1CA7FB4749F}">
  <dimension ref="A1:G27"/>
  <sheetViews>
    <sheetView workbookViewId="0" topLeftCell="A1">
      <selection activeCell="A1" sqref="A1:G1"/>
    </sheetView>
  </sheetViews>
  <sheetFormatPr defaultColWidth="8.796875" defaultRowHeight="14.25"/>
  <cols>
    <col min="1" max="1" width="9.296875" style="0" customWidth="1"/>
    <col min="2" max="2" width="6.09765625" style="0" bestFit="1" customWidth="1"/>
    <col min="3" max="3" width="48.8984375" style="0" customWidth="1"/>
    <col min="6" max="6" width="11.8984375" style="0" customWidth="1"/>
    <col min="7" max="7" width="14.296875" style="0" customWidth="1"/>
  </cols>
  <sheetData>
    <row r="1" spans="1:7" ht="18">
      <c r="A1" s="151" t="s">
        <v>291</v>
      </c>
      <c r="B1" s="151"/>
      <c r="C1" s="151"/>
      <c r="D1" s="151"/>
      <c r="E1" s="151"/>
      <c r="F1" s="151"/>
      <c r="G1" s="151"/>
    </row>
    <row r="2" spans="1:7" ht="14.25">
      <c r="A2" s="152" t="s">
        <v>271</v>
      </c>
      <c r="B2" s="152"/>
      <c r="C2" s="152"/>
      <c r="D2" s="152"/>
      <c r="E2" s="152"/>
      <c r="F2" s="152"/>
      <c r="G2" s="152"/>
    </row>
    <row r="3" spans="2:7" ht="14.25">
      <c r="B3" s="153"/>
      <c r="C3" s="153"/>
      <c r="D3" s="153"/>
      <c r="E3" s="153"/>
      <c r="F3" s="153"/>
      <c r="G3" s="153"/>
    </row>
    <row r="4" ht="15" thickBot="1">
      <c r="B4" s="154"/>
    </row>
    <row r="5" spans="1:7" ht="14.25">
      <c r="A5" s="155" t="s">
        <v>272</v>
      </c>
      <c r="B5" s="156" t="s">
        <v>273</v>
      </c>
      <c r="C5" s="157" t="s">
        <v>274</v>
      </c>
      <c r="D5" s="157" t="s">
        <v>222</v>
      </c>
      <c r="E5" s="157" t="s">
        <v>275</v>
      </c>
      <c r="F5" s="157" t="s">
        <v>276</v>
      </c>
      <c r="G5" s="158" t="s">
        <v>207</v>
      </c>
    </row>
    <row r="6" spans="1:7" ht="28.8">
      <c r="A6" s="159" t="s">
        <v>277</v>
      </c>
      <c r="B6" s="160">
        <v>12</v>
      </c>
      <c r="C6" s="161" t="s">
        <v>281</v>
      </c>
      <c r="D6" s="76">
        <v>1</v>
      </c>
      <c r="E6" s="76" t="s">
        <v>259</v>
      </c>
      <c r="F6" s="162"/>
      <c r="G6" s="163">
        <f>F6*D6</f>
        <v>0</v>
      </c>
    </row>
    <row r="7" spans="1:7" ht="14.25">
      <c r="A7" s="159"/>
      <c r="B7" s="164"/>
      <c r="C7" s="76" t="s">
        <v>282</v>
      </c>
      <c r="D7" s="76">
        <v>1</v>
      </c>
      <c r="E7" s="76" t="s">
        <v>259</v>
      </c>
      <c r="F7" s="162"/>
      <c r="G7" s="163">
        <f aca="true" t="shared" si="0" ref="G7">F7*D7</f>
        <v>0</v>
      </c>
    </row>
    <row r="8" spans="1:7" ht="28.8">
      <c r="A8" s="159" t="s">
        <v>277</v>
      </c>
      <c r="B8" s="160">
        <v>13</v>
      </c>
      <c r="C8" s="161" t="s">
        <v>281</v>
      </c>
      <c r="D8" s="76">
        <v>1</v>
      </c>
      <c r="E8" s="76" t="s">
        <v>259</v>
      </c>
      <c r="F8" s="162"/>
      <c r="G8" s="163">
        <f>F8*D8</f>
        <v>0</v>
      </c>
    </row>
    <row r="9" spans="1:7" ht="14.25">
      <c r="A9" s="159"/>
      <c r="B9" s="164"/>
      <c r="C9" s="76" t="s">
        <v>279</v>
      </c>
      <c r="D9" s="76">
        <v>1</v>
      </c>
      <c r="E9" s="76" t="s">
        <v>259</v>
      </c>
      <c r="F9" s="162"/>
      <c r="G9" s="163">
        <f aca="true" t="shared" si="1" ref="G9">F9*D9</f>
        <v>0</v>
      </c>
    </row>
    <row r="10" spans="1:7" ht="28.8">
      <c r="A10" s="178" t="s">
        <v>292</v>
      </c>
      <c r="B10" s="160">
        <v>14</v>
      </c>
      <c r="C10" s="161" t="s">
        <v>281</v>
      </c>
      <c r="D10" s="76">
        <v>1</v>
      </c>
      <c r="E10" s="76" t="s">
        <v>259</v>
      </c>
      <c r="F10" s="162"/>
      <c r="G10" s="163">
        <f>F10*D10</f>
        <v>0</v>
      </c>
    </row>
    <row r="11" spans="1:7" ht="14.25">
      <c r="A11" s="178"/>
      <c r="B11" s="164"/>
      <c r="C11" s="76" t="s">
        <v>282</v>
      </c>
      <c r="D11" s="76">
        <v>1</v>
      </c>
      <c r="E11" s="76" t="s">
        <v>259</v>
      </c>
      <c r="F11" s="162"/>
      <c r="G11" s="163">
        <f aca="true" t="shared" si="2" ref="G11">F11*D11</f>
        <v>0</v>
      </c>
    </row>
    <row r="12" spans="1:7" ht="28.8">
      <c r="A12" s="178" t="s">
        <v>292</v>
      </c>
      <c r="B12" s="160">
        <v>15</v>
      </c>
      <c r="C12" s="161" t="s">
        <v>281</v>
      </c>
      <c r="D12" s="76">
        <v>1</v>
      </c>
      <c r="E12" s="76" t="s">
        <v>259</v>
      </c>
      <c r="F12" s="162"/>
      <c r="G12" s="163">
        <f>F12*D12</f>
        <v>0</v>
      </c>
    </row>
    <row r="13" spans="1:7" ht="14.25">
      <c r="A13" s="178"/>
      <c r="B13" s="164"/>
      <c r="C13" s="76" t="s">
        <v>282</v>
      </c>
      <c r="D13" s="76">
        <v>1</v>
      </c>
      <c r="E13" s="76" t="s">
        <v>259</v>
      </c>
      <c r="F13" s="162"/>
      <c r="G13" s="163">
        <f aca="true" t="shared" si="3" ref="G13">F13*D13</f>
        <v>0</v>
      </c>
    </row>
    <row r="14" spans="1:7" ht="28.8">
      <c r="A14" s="178" t="s">
        <v>292</v>
      </c>
      <c r="B14" s="160">
        <v>16</v>
      </c>
      <c r="C14" s="161" t="s">
        <v>281</v>
      </c>
      <c r="D14" s="76">
        <v>1</v>
      </c>
      <c r="E14" s="76" t="s">
        <v>259</v>
      </c>
      <c r="F14" s="162"/>
      <c r="G14" s="163">
        <f>F14*D14</f>
        <v>0</v>
      </c>
    </row>
    <row r="15" spans="1:7" ht="14.25">
      <c r="A15" s="178"/>
      <c r="B15" s="164"/>
      <c r="C15" s="76" t="s">
        <v>282</v>
      </c>
      <c r="D15" s="76">
        <v>1</v>
      </c>
      <c r="E15" s="76" t="s">
        <v>259</v>
      </c>
      <c r="F15" s="162"/>
      <c r="G15" s="163">
        <f aca="true" t="shared" si="4" ref="G15">F15*D15</f>
        <v>0</v>
      </c>
    </row>
    <row r="16" spans="1:7" ht="28.8">
      <c r="A16" s="178" t="s">
        <v>292</v>
      </c>
      <c r="B16" s="160">
        <v>17</v>
      </c>
      <c r="C16" s="161" t="s">
        <v>293</v>
      </c>
      <c r="D16" s="76">
        <v>1</v>
      </c>
      <c r="E16" s="76" t="s">
        <v>259</v>
      </c>
      <c r="F16" s="162"/>
      <c r="G16" s="163">
        <f>F16*D16</f>
        <v>0</v>
      </c>
    </row>
    <row r="17" spans="1:7" ht="14.25">
      <c r="A17" s="178"/>
      <c r="B17" s="164"/>
      <c r="C17" s="76" t="s">
        <v>286</v>
      </c>
      <c r="D17" s="76">
        <v>1</v>
      </c>
      <c r="E17" s="76" t="s">
        <v>259</v>
      </c>
      <c r="F17" s="162"/>
      <c r="G17" s="163">
        <f aca="true" t="shared" si="5" ref="G17">F17*D17</f>
        <v>0</v>
      </c>
    </row>
    <row r="18" ht="14.25">
      <c r="G18" s="165">
        <f>SUM(G6:G17)</f>
        <v>0</v>
      </c>
    </row>
    <row r="19" ht="15" thickBot="1"/>
    <row r="20" spans="3:7" ht="14.25">
      <c r="C20" s="166" t="s">
        <v>287</v>
      </c>
      <c r="D20" s="167">
        <v>6</v>
      </c>
      <c r="E20" s="167" t="s">
        <v>259</v>
      </c>
      <c r="F20" s="168"/>
      <c r="G20" s="169">
        <f>F20*D20</f>
        <v>0</v>
      </c>
    </row>
    <row r="21" spans="3:7" ht="14.25">
      <c r="C21" s="170" t="s">
        <v>288</v>
      </c>
      <c r="D21" s="76">
        <v>6</v>
      </c>
      <c r="E21" s="76" t="s">
        <v>259</v>
      </c>
      <c r="F21" s="162"/>
      <c r="G21" s="163">
        <f aca="true" t="shared" si="6" ref="G21:G22">F21*D21</f>
        <v>0</v>
      </c>
    </row>
    <row r="22" spans="3:7" ht="15" thickBot="1">
      <c r="C22" s="171" t="s">
        <v>289</v>
      </c>
      <c r="D22" s="172">
        <v>6</v>
      </c>
      <c r="E22" s="172" t="s">
        <v>259</v>
      </c>
      <c r="F22" s="173"/>
      <c r="G22" s="174">
        <f t="shared" si="6"/>
        <v>0</v>
      </c>
    </row>
    <row r="23" ht="14.25">
      <c r="G23" s="165">
        <f>SUM(G20:G22)</f>
        <v>0</v>
      </c>
    </row>
    <row r="24" ht="14.25">
      <c r="G24" s="175"/>
    </row>
    <row r="25" spans="3:7" ht="15.6">
      <c r="C25" s="176" t="s">
        <v>290</v>
      </c>
      <c r="D25" s="176"/>
      <c r="E25" s="176"/>
      <c r="F25" s="176"/>
      <c r="G25" s="177">
        <f>G23+G18</f>
        <v>0</v>
      </c>
    </row>
    <row r="26" ht="14.25">
      <c r="G26" s="175"/>
    </row>
    <row r="27" ht="14.25">
      <c r="G27" s="175"/>
    </row>
  </sheetData>
  <mergeCells count="14">
    <mergeCell ref="A16:A17"/>
    <mergeCell ref="B16:B17"/>
    <mergeCell ref="A10:A11"/>
    <mergeCell ref="B10:B11"/>
    <mergeCell ref="A12:A13"/>
    <mergeCell ref="B12:B13"/>
    <mergeCell ref="A14:A15"/>
    <mergeCell ref="B14:B15"/>
    <mergeCell ref="A1:G1"/>
    <mergeCell ref="A2:G2"/>
    <mergeCell ref="A6:A7"/>
    <mergeCell ref="B6:B7"/>
    <mergeCell ref="A8:A9"/>
    <mergeCell ref="B8:B9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2024-03-19T14:37:25Z</cp:lastPrinted>
  <dcterms:created xsi:type="dcterms:W3CDTF">2024-03-19T13:59:39Z</dcterms:created>
  <dcterms:modified xsi:type="dcterms:W3CDTF">2024-03-19T14:41:38Z</dcterms:modified>
  <cp:category/>
  <cp:version/>
  <cp:contentType/>
  <cp:contentStatus/>
</cp:coreProperties>
</file>