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8"/>
  <workbookPr defaultThemeVersion="124226"/>
  <bookViews>
    <workbookView xWindow="65431" yWindow="65431" windowWidth="23250" windowHeight="12570" activeTab="0"/>
  </bookViews>
  <sheets>
    <sheet name="Ceník" sheetId="1" r:id="rId1"/>
  </sheets>
  <definedNames>
    <definedName name="_xlnm.Print_Area" localSheetId="0">'Ceník'!$A$1:$L$26</definedName>
    <definedName name="_xlnm.Print_Titles" localSheetId="0">'Ceník'!$1:$8</definedName>
  </definedNames>
  <calcPr calcId="191029"/>
</workbook>
</file>

<file path=xl/sharedStrings.xml><?xml version="1.0" encoding="utf-8"?>
<sst xmlns="http://schemas.openxmlformats.org/spreadsheetml/2006/main" count="80" uniqueCount="40">
  <si>
    <t>ATC skupina</t>
  </si>
  <si>
    <t>Účinná látka</t>
  </si>
  <si>
    <t>Specifikace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</si>
  <si>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</si>
  <si>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</si>
  <si>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</si>
  <si>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</si>
  <si>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</si>
  <si>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</si>
  <si>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Část 1</t>
  </si>
  <si>
    <t>Část 2</t>
  </si>
  <si>
    <t>Část 3</t>
  </si>
  <si>
    <t>Část 4</t>
  </si>
  <si>
    <t>Název veřejné zakázky</t>
  </si>
  <si>
    <t>TECHNICKÁ SPECIFIKACE - CENÍK</t>
  </si>
  <si>
    <t>Část veřejné zakázky</t>
  </si>
  <si>
    <t>Předpokládaná hodnota za 48 měsíců bez DPH</t>
  </si>
  <si>
    <t>1x denně</t>
  </si>
  <si>
    <t xml:space="preserve">Celkem za 48 měsíců - ČÁST 1 </t>
  </si>
  <si>
    <t xml:space="preserve">Celkem za 48 měsíců - ČÁST 2 </t>
  </si>
  <si>
    <t xml:space="preserve">Celkem za 48 měsíců - ČÁST 4 </t>
  </si>
  <si>
    <t xml:space="preserve">Celkem za 48 měsíců - ČÁST 3 </t>
  </si>
  <si>
    <t>- Účastník vyplní tu část na kterou podává nabídku.</t>
  </si>
  <si>
    <t>- Uvedený předpokládaný odběr je pouze orientační, záleží na počtu a skladbě pacientů, aktuálních klinických datech a aktuálních nasmlouvaných podmínkách s pojišťovnami.</t>
  </si>
  <si>
    <t>Cena za jednotku lékové formy bez DPH</t>
  </si>
  <si>
    <t>J01DD02</t>
  </si>
  <si>
    <t>CEFTAZIDIM, obsah 1G</t>
  </si>
  <si>
    <t>1G INJ PLV SOL 1</t>
  </si>
  <si>
    <t>1G INJ PLV SOL 10</t>
  </si>
  <si>
    <t>CEFTAZIDIM, obsah 2G</t>
  </si>
  <si>
    <t>2G INJ/INF PLV SOL 10</t>
  </si>
  <si>
    <t>2G INJ/INF PLV SOL 1</t>
  </si>
  <si>
    <t>M03AC04</t>
  </si>
  <si>
    <t>ATRAKURIUM</t>
  </si>
  <si>
    <t>10MG/ML INJ/INF SOL 5X5ML</t>
  </si>
  <si>
    <t>N03AX14</t>
  </si>
  <si>
    <t>LEVETIRACETAM</t>
  </si>
  <si>
    <t>100MG/ML INF CNC SOL 10X5ML</t>
  </si>
  <si>
    <r>
      <t xml:space="preserve">Předpokládaný odběr za 48 měsíců 
</t>
    </r>
    <r>
      <rPr>
        <b/>
        <i/>
        <sz val="11"/>
        <color theme="1"/>
        <rFont val="Calibri"/>
        <family val="2"/>
        <scheme val="minor"/>
      </rPr>
      <t>(ve formě jednotek lékové formy - ampule, lahve, tbl., apod.)</t>
    </r>
  </si>
  <si>
    <t>LÉČIVA PRO JIHNEM (022023)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</si>
</sst>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i/>
      <sz val="12"/>
      <name val="Arial"/>
      <family val="2"/>
    </font>
    <font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8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1" fillId="0" borderId="0" xfId="0" applyFont="1"/>
    <xf numFmtId="4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164" fontId="31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26" fillId="0" borderId="0" xfId="0" applyFont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49" fontId="34" fillId="0" borderId="0" xfId="0" applyNumberFormat="1" applyFont="1" applyAlignment="1">
      <alignment/>
    </xf>
    <xf numFmtId="49" fontId="35" fillId="0" borderId="0" xfId="0" applyNumberFormat="1" applyFont="1" applyAlignment="1">
      <alignment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/>
    </xf>
    <xf numFmtId="3" fontId="17" fillId="34" borderId="15" xfId="0" applyNumberFormat="1" applyFont="1" applyFill="1" applyBorder="1" applyAlignment="1">
      <alignment horizontal="center" vertical="center" wrapText="1"/>
    </xf>
    <xf numFmtId="3" fontId="17" fillId="34" borderId="16" xfId="0" applyNumberFormat="1" applyFont="1" applyFill="1" applyBorder="1" applyAlignment="1">
      <alignment horizontal="center" vertical="center" wrapText="1"/>
    </xf>
    <xf numFmtId="164" fontId="17" fillId="26" borderId="15" xfId="0" applyNumberFormat="1" applyFont="1" applyFill="1" applyBorder="1" applyAlignment="1">
      <alignment horizontal="right"/>
    </xf>
    <xf numFmtId="164" fontId="17" fillId="26" borderId="16" xfId="0" applyNumberFormat="1" applyFont="1" applyFill="1" applyBorder="1" applyAlignment="1">
      <alignment horizontal="right"/>
    </xf>
    <xf numFmtId="0" fontId="37" fillId="0" borderId="0" xfId="0" applyFont="1" applyAlignment="1">
      <alignment/>
    </xf>
    <xf numFmtId="0" fontId="17" fillId="0" borderId="0" xfId="0" applyFo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7" fillId="26" borderId="1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64" fontId="17" fillId="30" borderId="11" xfId="0" applyNumberFormat="1" applyFont="1" applyFill="1" applyBorder="1" applyAlignment="1">
      <alignment horizontal="center" vertical="center"/>
    </xf>
    <xf numFmtId="9" fontId="17" fillId="30" borderId="11" xfId="0" applyNumberFormat="1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36" fillId="0" borderId="0" xfId="0" applyNumberFormat="1" applyFont="1" applyBorder="1" applyAlignment="1">
      <alignment horizontal="center" vertical="center"/>
    </xf>
    <xf numFmtId="4" fontId="39" fillId="0" borderId="0" xfId="0" applyNumberFormat="1" applyFont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9" fontId="38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4" fontId="36" fillId="0" borderId="11" xfId="0" applyNumberFormat="1" applyFont="1" applyFill="1" applyBorder="1" applyAlignment="1">
      <alignment horizontal="center" vertical="center"/>
    </xf>
    <xf numFmtId="3" fontId="36" fillId="0" borderId="11" xfId="0" applyNumberFormat="1" applyFont="1" applyBorder="1" applyAlignment="1">
      <alignment horizontal="center" vertical="center"/>
    </xf>
    <xf numFmtId="164" fontId="38" fillId="30" borderId="11" xfId="0" applyNumberFormat="1" applyFont="1" applyFill="1" applyBorder="1" applyAlignment="1">
      <alignment horizontal="center" vertical="center"/>
    </xf>
    <xf numFmtId="9" fontId="38" fillId="30" borderId="11" xfId="0" applyNumberFormat="1" applyFont="1" applyFill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8" xfId="0" applyNumberFormat="1" applyFont="1" applyBorder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32" fillId="35" borderId="19" xfId="0" applyFont="1" applyFill="1" applyBorder="1" applyAlignment="1">
      <alignment horizontal="center" vertical="center"/>
    </xf>
    <xf numFmtId="0" fontId="32" fillId="35" borderId="20" xfId="0" applyFont="1" applyFill="1" applyBorder="1" applyAlignment="1">
      <alignment horizontal="center" vertical="center"/>
    </xf>
    <xf numFmtId="0" fontId="32" fillId="35" borderId="21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17" fillId="30" borderId="22" xfId="0" applyNumberFormat="1" applyFont="1" applyFill="1" applyBorder="1" applyAlignment="1">
      <alignment horizontal="center" vertical="center"/>
    </xf>
    <xf numFmtId="164" fontId="17" fillId="30" borderId="23" xfId="0" applyNumberFormat="1" applyFont="1" applyFill="1" applyBorder="1" applyAlignment="1">
      <alignment horizontal="center" vertical="center"/>
    </xf>
    <xf numFmtId="0" fontId="17" fillId="26" borderId="17" xfId="0" applyFont="1" applyFill="1" applyBorder="1" applyAlignment="1">
      <alignment horizontal="center" vertical="center"/>
    </xf>
    <xf numFmtId="0" fontId="17" fillId="26" borderId="2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27" xfId="0" applyNumberFormat="1" applyFont="1" applyBorder="1" applyAlignment="1">
      <alignment horizontal="center" vertical="center"/>
    </xf>
    <xf numFmtId="0" fontId="17" fillId="26" borderId="14" xfId="0" applyFont="1" applyFill="1" applyBorder="1" applyAlignment="1">
      <alignment horizontal="right"/>
    </xf>
    <xf numFmtId="0" fontId="17" fillId="26" borderId="15" xfId="0" applyFont="1" applyFill="1" applyBorder="1" applyAlignment="1">
      <alignment horizontal="right"/>
    </xf>
    <xf numFmtId="9" fontId="17" fillId="30" borderId="22" xfId="0" applyNumberFormat="1" applyFont="1" applyFill="1" applyBorder="1" applyAlignment="1">
      <alignment horizontal="center" vertical="center"/>
    </xf>
    <xf numFmtId="9" fontId="17" fillId="30" borderId="23" xfId="0" applyNumberFormat="1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4" fontId="17" fillId="30" borderId="27" xfId="0" applyNumberFormat="1" applyFont="1" applyFill="1" applyBorder="1" applyAlignment="1">
      <alignment horizontal="center" vertical="center"/>
    </xf>
    <xf numFmtId="9" fontId="17" fillId="30" borderId="27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7" fillId="26" borderId="28" xfId="0" applyFont="1" applyFill="1" applyBorder="1" applyAlignment="1">
      <alignment horizontal="center" vertical="center"/>
    </xf>
    <xf numFmtId="0" fontId="17" fillId="26" borderId="29" xfId="0" applyFont="1" applyFill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85750"/>
    <xdr:sp macro="" textlink="">
      <xdr:nvSpPr>
        <xdr:cNvPr id="3" name="TextovéPole 2"/>
        <xdr:cNvSpPr txBox="1"/>
      </xdr:nvSpPr>
      <xdr:spPr>
        <a:xfrm>
          <a:off x="6696075" y="4648200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696075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696075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696075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696075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696075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696075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696075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696075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323850"/>
    <xdr:sp macro="" textlink="">
      <xdr:nvSpPr>
        <xdr:cNvPr id="12" name="TextovéPole 11"/>
        <xdr:cNvSpPr txBox="1"/>
      </xdr:nvSpPr>
      <xdr:spPr>
        <a:xfrm>
          <a:off x="6696075" y="2790825"/>
          <a:ext cx="18097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696075" y="279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696075" y="279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696075" y="279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696075" y="440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696075" y="440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696075" y="440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696075" y="440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696075" y="440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696075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696075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696075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696075" y="600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696075" y="600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696075" y="600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696075" y="600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696075" y="600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696075" y="600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696075" y="600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696075" y="600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696075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696075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696075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696075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696075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696075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696075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696075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696075" y="826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696075" y="826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696075" y="826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696075" y="826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696075" y="826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696075" y="826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696075" y="986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696075" y="986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696075" y="986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696075" y="986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696075" y="986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696075" y="986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696075" y="986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696075" y="986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696075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696075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696075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696075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696075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696075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696075" y="484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696075" y="484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696075" y="484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696075" y="484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323850"/>
    <xdr:sp macro="" textlink="">
      <xdr:nvSpPr>
        <xdr:cNvPr id="92" name="TextovéPole 91"/>
        <xdr:cNvSpPr txBox="1"/>
      </xdr:nvSpPr>
      <xdr:spPr>
        <a:xfrm>
          <a:off x="6696075" y="6905625"/>
          <a:ext cx="18097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69607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69607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69607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323850"/>
    <xdr:sp macro="" textlink="">
      <xdr:nvSpPr>
        <xdr:cNvPr id="96" name="TextovéPole 95"/>
        <xdr:cNvSpPr txBox="1"/>
      </xdr:nvSpPr>
      <xdr:spPr>
        <a:xfrm>
          <a:off x="6696075" y="8715375"/>
          <a:ext cx="18097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696075" y="871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696075" y="871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696075" y="871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696075" y="826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696075" y="826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696075" y="826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696075" y="826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696075" y="826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696075" y="826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696075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696075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696075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696075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696075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696075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696075" y="484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696075" y="484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696075" y="484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696075" y="484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69607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69607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69607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696075" y="690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696075" y="871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696075" y="871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696075" y="871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696075" y="871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696075" y="826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696075" y="826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696075" y="826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696075" y="826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696075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696075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696075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696075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696075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"/>
  <sheetViews>
    <sheetView showGridLines="0" tabSelected="1" zoomScale="115" zoomScaleNormal="115" workbookViewId="0" topLeftCell="A1">
      <selection activeCell="C14" sqref="C14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9.7109375" style="6" customWidth="1"/>
    <col min="4" max="4" width="33.140625" style="1" bestFit="1" customWidth="1"/>
    <col min="5" max="5" width="11.7109375" style="1" customWidth="1"/>
    <col min="6" max="6" width="18.421875" style="1" customWidth="1"/>
    <col min="7" max="7" width="24.14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68" t="s">
        <v>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33" customHeight="1" thickBot="1">
      <c r="A2" s="69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ht="12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54" customHeight="1" thickBot="1">
      <c r="A4" s="103" t="s">
        <v>13</v>
      </c>
      <c r="B4" s="104"/>
      <c r="C4" s="104"/>
      <c r="D4" s="104" t="s">
        <v>39</v>
      </c>
      <c r="E4" s="105"/>
      <c r="F4" s="105"/>
      <c r="G4" s="105"/>
      <c r="H4" s="105"/>
      <c r="I4" s="105"/>
      <c r="J4" s="105"/>
      <c r="K4" s="105"/>
      <c r="L4" s="106"/>
    </row>
    <row r="5" spans="1:12" ht="54" customHeight="1">
      <c r="A5" s="28"/>
      <c r="B5" s="28"/>
      <c r="C5" s="28"/>
      <c r="D5" s="28"/>
      <c r="E5" s="29"/>
      <c r="F5" s="29"/>
      <c r="G5" s="29"/>
      <c r="H5" s="29"/>
      <c r="I5" s="29"/>
      <c r="J5" s="29"/>
      <c r="K5" s="29"/>
      <c r="L5" s="29"/>
    </row>
    <row r="6" spans="1:8" ht="17.1" customHeight="1">
      <c r="A6" s="30" t="s">
        <v>22</v>
      </c>
      <c r="B6" s="3"/>
      <c r="C6" s="4"/>
      <c r="D6" s="3"/>
      <c r="E6" s="3"/>
      <c r="F6" s="3"/>
      <c r="G6" s="3"/>
      <c r="H6" s="3"/>
    </row>
    <row r="7" spans="1:8" ht="17.1" customHeight="1">
      <c r="A7" s="31" t="s">
        <v>23</v>
      </c>
      <c r="B7" s="3"/>
      <c r="C7" s="4"/>
      <c r="D7" s="3"/>
      <c r="E7" s="3"/>
      <c r="F7" s="3"/>
      <c r="G7" s="3"/>
      <c r="H7" s="3"/>
    </row>
    <row r="8" spans="1:8" ht="6.75" customHeight="1" thickBot="1">
      <c r="A8" s="31"/>
      <c r="B8" s="3"/>
      <c r="C8" s="4"/>
      <c r="D8" s="3"/>
      <c r="E8" s="3"/>
      <c r="F8" s="3"/>
      <c r="G8" s="3"/>
      <c r="H8" s="3"/>
    </row>
    <row r="9" spans="1:12" s="5" customFormat="1" ht="90.75" thickBot="1">
      <c r="A9" s="32" t="s">
        <v>15</v>
      </c>
      <c r="B9" s="33" t="s">
        <v>0</v>
      </c>
      <c r="C9" s="33" t="s">
        <v>1</v>
      </c>
      <c r="D9" s="34" t="s">
        <v>2</v>
      </c>
      <c r="E9" s="34" t="s">
        <v>3</v>
      </c>
      <c r="F9" s="35" t="s">
        <v>16</v>
      </c>
      <c r="G9" s="35" t="s">
        <v>38</v>
      </c>
      <c r="H9" s="35" t="s">
        <v>24</v>
      </c>
      <c r="I9" s="35" t="s">
        <v>4</v>
      </c>
      <c r="J9" s="35" t="s">
        <v>6</v>
      </c>
      <c r="K9" s="35" t="s">
        <v>5</v>
      </c>
      <c r="L9" s="36" t="s">
        <v>7</v>
      </c>
    </row>
    <row r="10" spans="1:15" ht="18" customHeight="1">
      <c r="A10" s="78" t="s">
        <v>9</v>
      </c>
      <c r="B10" s="80" t="s">
        <v>25</v>
      </c>
      <c r="C10" s="80" t="s">
        <v>26</v>
      </c>
      <c r="D10" s="22" t="s">
        <v>27</v>
      </c>
      <c r="E10" s="80" t="s">
        <v>17</v>
      </c>
      <c r="F10" s="87">
        <v>1486000</v>
      </c>
      <c r="G10" s="89">
        <v>21360</v>
      </c>
      <c r="H10" s="76"/>
      <c r="I10" s="85"/>
      <c r="J10" s="72">
        <f>H10+(H10*I10)</f>
        <v>0</v>
      </c>
      <c r="K10" s="72">
        <f>H10*G10</f>
        <v>0</v>
      </c>
      <c r="L10" s="74">
        <f>J10*G10</f>
        <v>0</v>
      </c>
      <c r="O10" s="8"/>
    </row>
    <row r="11" spans="1:15" ht="18" customHeight="1" thickBot="1">
      <c r="A11" s="79"/>
      <c r="B11" s="81"/>
      <c r="C11" s="81"/>
      <c r="D11" s="23" t="s">
        <v>28</v>
      </c>
      <c r="E11" s="81"/>
      <c r="F11" s="88"/>
      <c r="G11" s="90"/>
      <c r="H11" s="77"/>
      <c r="I11" s="86"/>
      <c r="J11" s="73"/>
      <c r="K11" s="73"/>
      <c r="L11" s="75"/>
      <c r="O11" s="8"/>
    </row>
    <row r="12" spans="1:12" s="24" customFormat="1" ht="20.1" customHeight="1" thickBot="1">
      <c r="A12" s="83" t="s">
        <v>18</v>
      </c>
      <c r="B12" s="84"/>
      <c r="C12" s="84"/>
      <c r="D12" s="84"/>
      <c r="E12" s="84"/>
      <c r="F12" s="84"/>
      <c r="G12" s="84"/>
      <c r="H12" s="84"/>
      <c r="I12" s="84"/>
      <c r="J12" s="84"/>
      <c r="K12" s="37">
        <f>SUM(K10)</f>
        <v>0</v>
      </c>
      <c r="L12" s="38">
        <f>SUM(L10)</f>
        <v>0</v>
      </c>
    </row>
    <row r="13" spans="1:12" ht="15.75" thickBot="1">
      <c r="A13" s="39"/>
      <c r="B13" s="40"/>
      <c r="C13" s="41"/>
      <c r="D13" s="40"/>
      <c r="E13" s="40"/>
      <c r="F13" s="40"/>
      <c r="G13" s="40"/>
      <c r="H13" s="40"/>
      <c r="I13" s="40"/>
      <c r="J13" s="40"/>
      <c r="K13" s="42"/>
      <c r="L13" s="42"/>
    </row>
    <row r="14" spans="1:12" s="5" customFormat="1" ht="90.75" thickBot="1">
      <c r="A14" s="32" t="s">
        <v>15</v>
      </c>
      <c r="B14" s="33" t="s">
        <v>0</v>
      </c>
      <c r="C14" s="33" t="s">
        <v>1</v>
      </c>
      <c r="D14" s="34" t="s">
        <v>2</v>
      </c>
      <c r="E14" s="34" t="s">
        <v>3</v>
      </c>
      <c r="F14" s="35" t="s">
        <v>16</v>
      </c>
      <c r="G14" s="35" t="s">
        <v>38</v>
      </c>
      <c r="H14" s="35" t="s">
        <v>24</v>
      </c>
      <c r="I14" s="35" t="s">
        <v>4</v>
      </c>
      <c r="J14" s="35" t="s">
        <v>6</v>
      </c>
      <c r="K14" s="35" t="s">
        <v>5</v>
      </c>
      <c r="L14" s="36" t="s">
        <v>7</v>
      </c>
    </row>
    <row r="15" spans="1:12" ht="18" customHeight="1">
      <c r="A15" s="97" t="s">
        <v>10</v>
      </c>
      <c r="B15" s="95" t="s">
        <v>25</v>
      </c>
      <c r="C15" s="91" t="s">
        <v>29</v>
      </c>
      <c r="D15" s="25" t="s">
        <v>30</v>
      </c>
      <c r="E15" s="91" t="s">
        <v>17</v>
      </c>
      <c r="F15" s="101">
        <v>1987000</v>
      </c>
      <c r="G15" s="99">
        <v>21480</v>
      </c>
      <c r="H15" s="76"/>
      <c r="I15" s="85"/>
      <c r="J15" s="72">
        <f>H15+(H15*I15)</f>
        <v>0</v>
      </c>
      <c r="K15" s="72">
        <f>H15*G15</f>
        <v>0</v>
      </c>
      <c r="L15" s="74">
        <f>J15*G15</f>
        <v>0</v>
      </c>
    </row>
    <row r="16" spans="1:12" ht="18" customHeight="1" thickBot="1">
      <c r="A16" s="98"/>
      <c r="B16" s="96"/>
      <c r="C16" s="92"/>
      <c r="D16" s="26" t="s">
        <v>31</v>
      </c>
      <c r="E16" s="92"/>
      <c r="F16" s="102"/>
      <c r="G16" s="100"/>
      <c r="H16" s="93"/>
      <c r="I16" s="94"/>
      <c r="J16" s="82"/>
      <c r="K16" s="82"/>
      <c r="L16" s="107"/>
    </row>
    <row r="17" spans="1:12" ht="20.1" customHeight="1" thickBot="1">
      <c r="A17" s="83" t="s">
        <v>19</v>
      </c>
      <c r="B17" s="84"/>
      <c r="C17" s="84"/>
      <c r="D17" s="84"/>
      <c r="E17" s="84"/>
      <c r="F17" s="84"/>
      <c r="G17" s="84"/>
      <c r="H17" s="84"/>
      <c r="I17" s="84"/>
      <c r="J17" s="84"/>
      <c r="K17" s="37">
        <f>SUM(K15)</f>
        <v>0</v>
      </c>
      <c r="L17" s="38">
        <f>SUM(L15)</f>
        <v>0</v>
      </c>
    </row>
    <row r="18" spans="1:12" ht="15.75" thickBot="1">
      <c r="A18" s="39"/>
      <c r="B18" s="40"/>
      <c r="C18" s="41"/>
      <c r="D18" s="40"/>
      <c r="E18" s="40"/>
      <c r="F18" s="40"/>
      <c r="G18" s="40"/>
      <c r="H18" s="40"/>
      <c r="I18" s="40"/>
      <c r="J18" s="40"/>
      <c r="K18" s="42"/>
      <c r="L18" s="42"/>
    </row>
    <row r="19" spans="1:12" s="5" customFormat="1" ht="90.75" thickBot="1">
      <c r="A19" s="32" t="s">
        <v>15</v>
      </c>
      <c r="B19" s="33" t="s">
        <v>0</v>
      </c>
      <c r="C19" s="33" t="s">
        <v>1</v>
      </c>
      <c r="D19" s="34" t="s">
        <v>2</v>
      </c>
      <c r="E19" s="34" t="s">
        <v>3</v>
      </c>
      <c r="F19" s="35" t="s">
        <v>16</v>
      </c>
      <c r="G19" s="35" t="s">
        <v>38</v>
      </c>
      <c r="H19" s="35" t="s">
        <v>24</v>
      </c>
      <c r="I19" s="35" t="s">
        <v>4</v>
      </c>
      <c r="J19" s="35" t="s">
        <v>6</v>
      </c>
      <c r="K19" s="35" t="s">
        <v>5</v>
      </c>
      <c r="L19" s="36" t="s">
        <v>7</v>
      </c>
    </row>
    <row r="20" spans="1:12" ht="17.1" customHeight="1" thickBot="1">
      <c r="A20" s="43" t="s">
        <v>11</v>
      </c>
      <c r="B20" s="44" t="s">
        <v>32</v>
      </c>
      <c r="C20" s="44" t="s">
        <v>33</v>
      </c>
      <c r="D20" s="27" t="s">
        <v>34</v>
      </c>
      <c r="E20" s="44" t="s">
        <v>17</v>
      </c>
      <c r="F20" s="45">
        <v>2775000</v>
      </c>
      <c r="G20" s="46">
        <v>54580</v>
      </c>
      <c r="H20" s="47"/>
      <c r="I20" s="48"/>
      <c r="J20" s="49">
        <f>H20+(H20*I20)</f>
        <v>0</v>
      </c>
      <c r="K20" s="49">
        <f>H20*G20</f>
        <v>0</v>
      </c>
      <c r="L20" s="50">
        <f>J20*G20</f>
        <v>0</v>
      </c>
    </row>
    <row r="21" spans="1:12" ht="20.1" customHeight="1" thickBot="1">
      <c r="A21" s="83" t="s">
        <v>21</v>
      </c>
      <c r="B21" s="84"/>
      <c r="C21" s="84"/>
      <c r="D21" s="84"/>
      <c r="E21" s="84"/>
      <c r="F21" s="84"/>
      <c r="G21" s="84"/>
      <c r="H21" s="84"/>
      <c r="I21" s="84"/>
      <c r="J21" s="84"/>
      <c r="K21" s="37">
        <f>SUM(K20)</f>
        <v>0</v>
      </c>
      <c r="L21" s="38">
        <f>SUM(L20)</f>
        <v>0</v>
      </c>
    </row>
    <row r="22" spans="1:12" ht="15.75" thickBot="1">
      <c r="A22" s="51"/>
      <c r="B22" s="52"/>
      <c r="C22" s="53"/>
      <c r="D22" s="54"/>
      <c r="E22" s="53"/>
      <c r="F22" s="55"/>
      <c r="G22" s="56"/>
      <c r="H22" s="57"/>
      <c r="I22" s="58"/>
      <c r="J22" s="59"/>
      <c r="K22" s="59"/>
      <c r="L22" s="59"/>
    </row>
    <row r="23" spans="1:12" s="5" customFormat="1" ht="90.75" thickBot="1">
      <c r="A23" s="32" t="s">
        <v>15</v>
      </c>
      <c r="B23" s="33" t="s">
        <v>0</v>
      </c>
      <c r="C23" s="33" t="s">
        <v>1</v>
      </c>
      <c r="D23" s="34" t="s">
        <v>2</v>
      </c>
      <c r="E23" s="34" t="s">
        <v>3</v>
      </c>
      <c r="F23" s="35" t="s">
        <v>16</v>
      </c>
      <c r="G23" s="35" t="s">
        <v>38</v>
      </c>
      <c r="H23" s="35" t="s">
        <v>24</v>
      </c>
      <c r="I23" s="35" t="s">
        <v>4</v>
      </c>
      <c r="J23" s="35" t="s">
        <v>6</v>
      </c>
      <c r="K23" s="35" t="s">
        <v>5</v>
      </c>
      <c r="L23" s="36" t="s">
        <v>7</v>
      </c>
    </row>
    <row r="24" spans="1:12" ht="17.1" customHeight="1" thickBot="1">
      <c r="A24" s="43" t="s">
        <v>12</v>
      </c>
      <c r="B24" s="60" t="s">
        <v>35</v>
      </c>
      <c r="C24" s="44" t="s">
        <v>36</v>
      </c>
      <c r="D24" s="22" t="s">
        <v>37</v>
      </c>
      <c r="E24" s="61" t="s">
        <v>17</v>
      </c>
      <c r="F24" s="62">
        <v>4286000</v>
      </c>
      <c r="G24" s="63">
        <v>26800</v>
      </c>
      <c r="H24" s="64"/>
      <c r="I24" s="65"/>
      <c r="J24" s="66">
        <f>H24+(H24*I24)</f>
        <v>0</v>
      </c>
      <c r="K24" s="66">
        <f>H24*G24</f>
        <v>0</v>
      </c>
      <c r="L24" s="67">
        <f>J24*G24</f>
        <v>0</v>
      </c>
    </row>
    <row r="25" spans="1:12" s="9" customFormat="1" ht="20.1" customHeight="1" thickBot="1">
      <c r="A25" s="83" t="s">
        <v>20</v>
      </c>
      <c r="B25" s="84"/>
      <c r="C25" s="84"/>
      <c r="D25" s="84"/>
      <c r="E25" s="84"/>
      <c r="F25" s="84"/>
      <c r="G25" s="84"/>
      <c r="H25" s="84"/>
      <c r="I25" s="84"/>
      <c r="J25" s="84"/>
      <c r="K25" s="37">
        <f>SUM(K24)</f>
        <v>0</v>
      </c>
      <c r="L25" s="38">
        <f>SUM(L24)</f>
        <v>0</v>
      </c>
    </row>
    <row r="26" spans="1:12" ht="15">
      <c r="A26" s="12"/>
      <c r="B26" s="18"/>
      <c r="C26" s="13"/>
      <c r="D26" s="14"/>
      <c r="E26" s="13"/>
      <c r="F26" s="15"/>
      <c r="G26" s="16"/>
      <c r="H26" s="20"/>
      <c r="I26" s="21"/>
      <c r="J26" s="17"/>
      <c r="K26" s="17"/>
      <c r="L26" s="17"/>
    </row>
    <row r="27" spans="1:12" ht="15">
      <c r="A27" s="2"/>
      <c r="K27" s="19"/>
      <c r="L27" s="19"/>
    </row>
    <row r="28" ht="15"/>
    <row r="29" spans="6:7" ht="15">
      <c r="F29" s="8"/>
      <c r="G29" s="10"/>
    </row>
    <row r="49" spans="1:8" ht="15">
      <c r="A49" s="7"/>
      <c r="H49" s="8"/>
    </row>
    <row r="50" spans="2:8" ht="15">
      <c r="B50" s="2"/>
      <c r="C50" s="2"/>
      <c r="D50" s="2"/>
      <c r="E50" s="2"/>
      <c r="F50" s="2"/>
      <c r="G50" s="2"/>
      <c r="H50" s="2"/>
    </row>
  </sheetData>
  <mergeCells count="30">
    <mergeCell ref="A12:J12"/>
    <mergeCell ref="L15:L16"/>
    <mergeCell ref="J15:J16"/>
    <mergeCell ref="K15:K16"/>
    <mergeCell ref="A25:J25"/>
    <mergeCell ref="A17:J17"/>
    <mergeCell ref="A21:J21"/>
    <mergeCell ref="C15:C16"/>
    <mergeCell ref="H15:H16"/>
    <mergeCell ref="I15:I16"/>
    <mergeCell ref="B15:B16"/>
    <mergeCell ref="A15:A16"/>
    <mergeCell ref="E15:E16"/>
    <mergeCell ref="G15:G16"/>
    <mergeCell ref="F15:F16"/>
    <mergeCell ref="A1:L1"/>
    <mergeCell ref="A2:L2"/>
    <mergeCell ref="K10:K11"/>
    <mergeCell ref="L10:L11"/>
    <mergeCell ref="H10:H11"/>
    <mergeCell ref="A10:A11"/>
    <mergeCell ref="B10:B11"/>
    <mergeCell ref="C10:C11"/>
    <mergeCell ref="J10:J11"/>
    <mergeCell ref="I10:I11"/>
    <mergeCell ref="F10:F11"/>
    <mergeCell ref="E10:E11"/>
    <mergeCell ref="G10:G11"/>
    <mergeCell ref="A4:C4"/>
    <mergeCell ref="D4:L4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nigrinova</cp:lastModifiedBy>
  <cp:lastPrinted>2023-06-16T12:12:23Z</cp:lastPrinted>
  <dcterms:created xsi:type="dcterms:W3CDTF">2018-10-10T08:23:47Z</dcterms:created>
  <dcterms:modified xsi:type="dcterms:W3CDTF">2023-06-16T12:12:29Z</dcterms:modified>
  <cp:category/>
  <cp:version/>
  <cp:contentType/>
  <cp:contentStatus/>
</cp:coreProperties>
</file>