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CB" sheetId="1" r:id="rId1"/>
  </sheets>
  <definedNames>
    <definedName name="_xlnm._FilterDatabase" localSheetId="0" hidden="1">CB!$A$6:$H$6</definedName>
    <definedName name="_xlnm.Print_Area" localSheetId="0">CB!$A$1:$L$30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1"/>
  <c r="K29"/>
  <c r="L28"/>
  <c r="K28"/>
  <c r="J28"/>
  <c r="L19"/>
  <c r="K19"/>
  <c r="L18"/>
  <c r="K18"/>
  <c r="J18"/>
  <c r="L9"/>
  <c r="K9"/>
  <c r="L8"/>
  <c r="K8"/>
  <c r="J8"/>
  <c r="J7"/>
  <c r="K27" l="1"/>
  <c r="J27"/>
  <c r="L27" s="1"/>
  <c r="K22"/>
  <c r="K24" s="1"/>
  <c r="J22"/>
  <c r="L22" s="1"/>
  <c r="L24" s="1"/>
  <c r="K17"/>
  <c r="J17"/>
  <c r="L17" s="1"/>
  <c r="K12"/>
  <c r="K14" s="1"/>
  <c r="J12"/>
  <c r="L12" s="1"/>
  <c r="L14" s="1"/>
  <c r="K7" l="1"/>
  <c r="L7"/>
</calcChain>
</file>

<file path=xl/sharedStrings.xml><?xml version="1.0" encoding="utf-8"?>
<sst xmlns="http://schemas.openxmlformats.org/spreadsheetml/2006/main" count="99" uniqueCount="48">
  <si>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</si>
  <si>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</si>
  <si>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</si>
  <si>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</si>
  <si>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</si>
  <si>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</si>
  <si>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</si>
  <si>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</si>
  <si>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</si>
  <si>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</si>
  <si>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*Uvedený počet je pouze orientační, záleží na počtu a skladbě pacientů, aktuálních klinických datech a aktuálních nasmlouvaných podmínkách s pojišťovnami.</t>
  </si>
  <si>
    <t>*Účastník vyplní tu část na kterou podává nabídku.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</si>
  <si>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</si>
  <si>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</si>
  <si>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</si>
  <si>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</si>
  <si>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</si>
  <si>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</si>
  <si>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</si>
  <si>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>Část veřejné zakázky</t>
  </si>
  <si>
    <t>Předpokládaný odběr za 48 měsíců</t>
  </si>
  <si>
    <t>Předpokládaná hodnota za 48 měsíců bez DPH</t>
  </si>
  <si>
    <t>1 x denně</t>
  </si>
  <si>
    <t>1 x týdně</t>
  </si>
  <si>
    <t>L01EX09</t>
  </si>
  <si>
    <t>L01FD04</t>
  </si>
  <si>
    <t>L01FF03</t>
  </si>
  <si>
    <t>L01FF04</t>
  </si>
  <si>
    <t>L01FF05</t>
  </si>
  <si>
    <t>NINTEDANIB</t>
  </si>
  <si>
    <t>TRASTUZUMAB DERUXTEKAN</t>
  </si>
  <si>
    <t>DURVALUMAB</t>
  </si>
  <si>
    <t>AVELUMAB</t>
  </si>
  <si>
    <t>ATEZOLIZUMAB</t>
  </si>
  <si>
    <t>100MG CPS MOL 60X1</t>
  </si>
  <si>
    <t>150MG CPS MOL 60X1</t>
  </si>
  <si>
    <t>100MG INF PLV CSL 1</t>
  </si>
  <si>
    <t>50MG/ML INF CNC SOL 1X10ML</t>
  </si>
  <si>
    <t>50MG/ML INF CNC SOL 1X2,4ML</t>
  </si>
  <si>
    <t>20MG/ML INF CNC SOL 1X10ML</t>
  </si>
  <si>
    <t>1200MG INF CNC SOL 1X20ML</t>
  </si>
  <si>
    <t>840MG INF CNC SOL 1X14ML</t>
  </si>
  <si>
    <t xml:space="preserve">CELKEM ZA 48 MĚSÍCŮ - ČÁST 1 </t>
  </si>
  <si>
    <t xml:space="preserve">CELKEM ZA 48 MĚSÍCŮ - ČÁST 2 </t>
  </si>
  <si>
    <t xml:space="preserve">CELKEM ZA 48 MĚSÍCŮ - ČÁST 3 </t>
  </si>
  <si>
    <t xml:space="preserve">CELKEM ZA 48 MĚSÍCŮ - ČÁST 4 </t>
  </si>
  <si>
    <t xml:space="preserve">CELKEM ZA 48 MĚSÍCŮ - ČÁST 5 </t>
  </si>
  <si>
    <t>DODÁVKA LÉČIV DLE ATC SKUPIN PRO NEMCB (032023)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</si>
</sst>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9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4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7">
    <xf numFmtId="0" fontId="0" fillId="0" borderId="0" xfId="0"/>
    <xf numFmtId="0" fontId="28" fillId="0" borderId="0" xfId="0" applyFont="1"/>
    <xf numFmtId="0" fontId="30" fillId="0" borderId="0" xfId="0" applyFont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3" fontId="28" fillId="0" borderId="0" xfId="0" applyNumberFormat="1" applyFont="1"/>
    <xf numFmtId="0" fontId="34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/>
    </xf>
    <xf numFmtId="0" fontId="28" fillId="36" borderId="16" xfId="0" applyFont="1" applyFill="1" applyBorder="1" applyAlignment="1">
      <alignment horizontal="center" vertical="center"/>
    </xf>
    <xf numFmtId="3" fontId="28" fillId="36" borderId="13" xfId="0" applyNumberFormat="1" applyFont="1" applyFill="1" applyBorder="1" applyAlignment="1">
      <alignment horizontal="center" vertical="center" wrapText="1"/>
    </xf>
    <xf numFmtId="3" fontId="28" fillId="36" borderId="12" xfId="0" applyNumberFormat="1" applyFont="1" applyFill="1" applyBorder="1" applyAlignment="1">
      <alignment horizontal="center" vertical="center" wrapText="1"/>
    </xf>
    <xf numFmtId="3" fontId="28" fillId="36" borderId="10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32" fillId="0" borderId="0" xfId="0" applyNumberFormat="1" applyFont="1" applyAlignment="1">
      <alignment horizontal="center" vertical="center"/>
    </xf>
    <xf numFmtId="4" fontId="33" fillId="0" borderId="0" xfId="0" applyNumberFormat="1" applyFont="1" applyAlignment="1">
      <alignment horizontal="center" vertical="center"/>
    </xf>
    <xf numFmtId="164" fontId="3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7" fillId="0" borderId="0" xfId="0" applyFont="1"/>
    <xf numFmtId="0" fontId="28" fillId="0" borderId="0" xfId="0" applyFont="1" applyAlignment="1">
      <alignment horizontal="center"/>
    </xf>
    <xf numFmtId="164" fontId="28" fillId="37" borderId="10" xfId="0" applyNumberFormat="1" applyFont="1" applyFill="1" applyBorder="1" applyAlignment="1">
      <alignment horizontal="right" vertical="center"/>
    </xf>
    <xf numFmtId="164" fontId="34" fillId="0" borderId="0" xfId="0" applyNumberFormat="1" applyFont="1" applyAlignment="1">
      <alignment horizontal="center" vertical="center"/>
    </xf>
    <xf numFmtId="9" fontId="34" fillId="0" borderId="0" xfId="0" applyNumberFormat="1" applyFont="1" applyAlignment="1">
      <alignment horizontal="center" vertical="center"/>
    </xf>
    <xf numFmtId="3" fontId="34" fillId="0" borderId="0" xfId="0" applyNumberFormat="1" applyFont="1"/>
    <xf numFmtId="3" fontId="32" fillId="0" borderId="16" xfId="0" applyNumberFormat="1" applyFont="1" applyBorder="1" applyAlignment="1">
      <alignment horizontal="center" vertical="center"/>
    </xf>
    <xf numFmtId="3" fontId="32" fillId="0" borderId="23" xfId="0" applyNumberFormat="1" applyFont="1" applyBorder="1" applyAlignment="1">
      <alignment horizontal="center" vertical="center"/>
    </xf>
    <xf numFmtId="3" fontId="32" fillId="0" borderId="25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/>
    </xf>
    <xf numFmtId="164" fontId="34" fillId="35" borderId="15" xfId="0" applyNumberFormat="1" applyFont="1" applyFill="1" applyBorder="1" applyAlignment="1">
      <alignment vertical="center"/>
    </xf>
    <xf numFmtId="164" fontId="34" fillId="35" borderId="30" xfId="0" applyNumberFormat="1" applyFont="1" applyFill="1" applyBorder="1" applyAlignment="1">
      <alignment vertical="center"/>
    </xf>
    <xf numFmtId="9" fontId="34" fillId="35" borderId="15" xfId="0" applyNumberFormat="1" applyFont="1" applyFill="1" applyBorder="1" applyAlignment="1">
      <alignment vertical="center"/>
    </xf>
    <xf numFmtId="9" fontId="34" fillId="35" borderId="30" xfId="0" applyNumberFormat="1" applyFont="1" applyFill="1" applyBorder="1" applyAlignment="1">
      <alignment vertical="center"/>
    </xf>
    <xf numFmtId="164" fontId="32" fillId="0" borderId="16" xfId="0" applyNumberFormat="1" applyFont="1" applyBorder="1" applyAlignment="1">
      <alignment vertical="center"/>
    </xf>
    <xf numFmtId="164" fontId="32" fillId="0" borderId="30" xfId="0" applyNumberFormat="1" applyFont="1" applyBorder="1" applyAlignment="1">
      <alignment vertical="center"/>
    </xf>
    <xf numFmtId="164" fontId="32" fillId="0" borderId="31" xfId="0" applyNumberFormat="1" applyFont="1" applyBorder="1" applyAlignment="1">
      <alignment vertical="center"/>
    </xf>
    <xf numFmtId="164" fontId="32" fillId="0" borderId="23" xfId="0" applyNumberFormat="1" applyFont="1" applyBorder="1" applyAlignment="1">
      <alignment vertical="center"/>
    </xf>
    <xf numFmtId="0" fontId="28" fillId="37" borderId="10" xfId="0" applyFont="1" applyFill="1" applyBorder="1" applyAlignment="1">
      <alignment horizontal="right" vertical="center"/>
    </xf>
    <xf numFmtId="0" fontId="36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0" fontId="28" fillId="37" borderId="15" xfId="0" applyFont="1" applyFill="1" applyBorder="1" applyAlignment="1">
      <alignment horizontal="right" vertical="center"/>
    </xf>
    <xf numFmtId="164" fontId="32" fillId="0" borderId="18" xfId="0" applyNumberFormat="1" applyFont="1" applyBorder="1" applyAlignment="1">
      <alignment horizontal="right" vertical="center"/>
    </xf>
    <xf numFmtId="164" fontId="32" fillId="0" borderId="19" xfId="0" applyNumberFormat="1" applyFont="1" applyBorder="1" applyAlignment="1">
      <alignment horizontal="right" vertical="center"/>
    </xf>
    <xf numFmtId="9" fontId="34" fillId="35" borderId="18" xfId="0" applyNumberFormat="1" applyFont="1" applyFill="1" applyBorder="1" applyAlignment="1">
      <alignment horizontal="center" vertical="center"/>
    </xf>
    <xf numFmtId="9" fontId="34" fillId="35" borderId="19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" fontId="32" fillId="0" borderId="16" xfId="0" applyNumberFormat="1" applyFont="1" applyBorder="1" applyAlignment="1">
      <alignment horizontal="center" vertical="center"/>
    </xf>
    <xf numFmtId="3" fontId="32" fillId="0" borderId="15" xfId="0" applyNumberFormat="1" applyFont="1" applyBorder="1" applyAlignment="1">
      <alignment horizontal="center" vertical="center"/>
    </xf>
    <xf numFmtId="164" fontId="34" fillId="35" borderId="16" xfId="0" applyNumberFormat="1" applyFont="1" applyFill="1" applyBorder="1" applyAlignment="1">
      <alignment horizontal="center" vertical="center"/>
    </xf>
    <xf numFmtId="164" fontId="34" fillId="35" borderId="15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164" fontId="32" fillId="0" borderId="16" xfId="0" applyNumberFormat="1" applyFont="1" applyBorder="1" applyAlignment="1">
      <alignment horizontal="right" vertical="center"/>
    </xf>
    <xf numFmtId="164" fontId="32" fillId="0" borderId="15" xfId="0" applyNumberFormat="1" applyFont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35" fillId="33" borderId="11" xfId="0" applyFont="1" applyFill="1" applyBorder="1" applyAlignment="1">
      <alignment horizontal="center" vertical="center"/>
    </xf>
    <xf numFmtId="0" fontId="35" fillId="33" borderId="12" xfId="0" applyFont="1" applyFill="1" applyBorder="1" applyAlignment="1">
      <alignment horizontal="center" vertical="center"/>
    </xf>
    <xf numFmtId="0" fontId="35" fillId="33" borderId="17" xfId="0" applyFont="1" applyFill="1" applyBorder="1" applyAlignment="1">
      <alignment horizontal="center" vertical="center"/>
    </xf>
    <xf numFmtId="0" fontId="0" fillId="0" borderId="15" xfId="0" applyBorder="1"/>
    <xf numFmtId="4" fontId="1" fillId="0" borderId="27" xfId="0" applyNumberFormat="1" applyFont="1" applyBorder="1" applyAlignment="1">
      <alignment horizontal="center" vertical="center"/>
    </xf>
    <xf numFmtId="4" fontId="1" fillId="0" borderId="28" xfId="0" applyNumberFormat="1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</cellXfs>
  <cellStyles count="11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10" xfId="112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xmlns="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xmlns="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xmlns="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xmlns="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xmlns="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xmlns="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xmlns="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xmlns="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xmlns="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xmlns="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xmlns="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xmlns="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xmlns="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xmlns="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xmlns="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xmlns="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xmlns="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xmlns="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xmlns="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xmlns="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xmlns="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xmlns="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xmlns="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xmlns="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xmlns="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xmlns="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xmlns="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xmlns="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xmlns="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xmlns="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xmlns="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xmlns="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xmlns="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xmlns="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xmlns="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xmlns="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xmlns="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xmlns="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xmlns="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xmlns="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xmlns="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xmlns="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xmlns="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xmlns="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xmlns="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xmlns="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xmlns="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xmlns="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xmlns="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xmlns="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xmlns="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xmlns="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xmlns="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xmlns="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xmlns="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xmlns="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xmlns="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xmlns="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xmlns="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xmlns="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xmlns="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xmlns="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xmlns="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xmlns="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xmlns="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xmlns="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xmlns="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xmlns="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xmlns="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xmlns="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xmlns="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xmlns="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xmlns="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xmlns="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xmlns="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xmlns="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xmlns="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xmlns="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xmlns="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xmlns="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xmlns="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xmlns="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xmlns="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xmlns="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xmlns="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xmlns="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xmlns="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xmlns="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xmlns="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xmlns="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xmlns="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xmlns="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xmlns="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xmlns="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xmlns="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xmlns="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xmlns="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xmlns="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xmlns="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xmlns="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xmlns="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xmlns="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xmlns="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xmlns="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xmlns="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xmlns="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xmlns="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xmlns="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xmlns="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xmlns="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xmlns="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xmlns="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xmlns="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xmlns="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xmlns="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xmlns="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xmlns="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xmlns="" id="{46524B2B-F057-4854-BC88-CC41CFEDCD2F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xmlns="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xmlns="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xmlns="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xmlns="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xmlns="" id="{32EDDAEC-C890-4A24-BBD2-C9B1753CC52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xmlns="" id="{61B84C49-B0AA-41F5-8D59-8B811D8AA474}"/>
            </a:ext>
          </a:extLst>
        </xdr:cNvPr>
        <xdr:cNvSpPr txBox="1"/>
      </xdr:nvSpPr>
      <xdr:spPr>
        <a:xfrm>
          <a:off x="6423660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xmlns="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xmlns="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xmlns="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xmlns="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xmlns="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xmlns="" id="{67981C7B-6BB8-4CCC-B02B-A401C2259C4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xmlns="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xmlns="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xmlns="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xmlns="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xmlns="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xmlns="" id="{D2CB1E38-463A-4AAE-AF45-0B5BA15ECF7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showGridLines="0" tabSelected="1" zoomScale="85" zoomScaleNormal="85" workbookViewId="0">
      <selection activeCell="K18" sqref="K18"/>
    </sheetView>
  </sheetViews>
  <sheetFormatPr defaultColWidth="8.85546875" defaultRowHeight="15"/>
  <cols>
    <col min="1" max="1" width="9.5703125" style="1" customWidth="1"/>
    <col min="2" max="2" width="10.28515625" style="1" customWidth="1"/>
    <col min="3" max="3" width="35.5703125" style="6" customWidth="1"/>
    <col min="4" max="4" width="33.140625" style="1" bestFit="1" customWidth="1"/>
    <col min="5" max="5" width="27.85546875" style="1" bestFit="1" customWidth="1"/>
    <col min="6" max="6" width="19.140625" style="1" customWidth="1"/>
    <col min="7" max="7" width="17" style="1" customWidth="1"/>
    <col min="8" max="8" width="13.7109375" style="1" customWidth="1"/>
    <col min="9" max="9" width="7.28515625" style="1" customWidth="1"/>
    <col min="10" max="10" width="13" style="1" customWidth="1"/>
    <col min="11" max="12" width="14.2851562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>
      <c r="A1" s="71" t="s">
        <v>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5" ht="33" customHeight="1" thickBot="1">
      <c r="A2" s="72" t="s">
        <v>18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4"/>
    </row>
    <row r="3" spans="1:15" ht="12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5" ht="54" customHeight="1" thickBot="1">
      <c r="A4" s="48" t="s">
        <v>17</v>
      </c>
      <c r="B4" s="49"/>
      <c r="C4" s="49"/>
      <c r="D4" s="49" t="s">
        <v>47</v>
      </c>
      <c r="E4" s="50"/>
      <c r="F4" s="50"/>
      <c r="G4" s="50"/>
      <c r="H4" s="50"/>
      <c r="I4" s="50"/>
      <c r="J4" s="50"/>
      <c r="K4" s="50"/>
      <c r="L4" s="51"/>
    </row>
    <row r="5" spans="1:15" ht="24" thickBot="1">
      <c r="A5" s="25" t="s">
        <v>11</v>
      </c>
      <c r="B5" s="3"/>
      <c r="C5" s="4"/>
      <c r="D5" s="3"/>
      <c r="E5" s="3"/>
      <c r="F5" s="3"/>
      <c r="G5" s="3"/>
      <c r="H5" s="3"/>
    </row>
    <row r="6" spans="1:15" s="5" customFormat="1" ht="60.75" thickBot="1">
      <c r="A6" s="11" t="s">
        <v>19</v>
      </c>
      <c r="B6" s="12" t="s">
        <v>0</v>
      </c>
      <c r="C6" s="11" t="s">
        <v>1</v>
      </c>
      <c r="D6" s="13" t="s">
        <v>2</v>
      </c>
      <c r="E6" s="14" t="s">
        <v>4</v>
      </c>
      <c r="F6" s="15" t="s">
        <v>20</v>
      </c>
      <c r="G6" s="16" t="s">
        <v>21</v>
      </c>
      <c r="H6" s="17" t="s">
        <v>3</v>
      </c>
      <c r="I6" s="17" t="s">
        <v>5</v>
      </c>
      <c r="J6" s="17" t="s">
        <v>7</v>
      </c>
      <c r="K6" s="17" t="s">
        <v>6</v>
      </c>
      <c r="L6" s="17" t="s">
        <v>8</v>
      </c>
    </row>
    <row r="7" spans="1:15" s="8" customFormat="1" ht="15.75" customHeight="1">
      <c r="A7" s="78" t="s">
        <v>12</v>
      </c>
      <c r="B7" s="80" t="s">
        <v>24</v>
      </c>
      <c r="C7" s="52" t="s">
        <v>29</v>
      </c>
      <c r="D7" s="35" t="s">
        <v>34</v>
      </c>
      <c r="E7" s="52" t="s">
        <v>23</v>
      </c>
      <c r="F7" s="31">
        <v>204</v>
      </c>
      <c r="G7" s="54">
        <v>19876000</v>
      </c>
      <c r="H7" s="40"/>
      <c r="I7" s="42"/>
      <c r="J7" s="43">
        <f>H7+(H7*I7)</f>
        <v>0</v>
      </c>
      <c r="K7" s="43">
        <f>H7*F7</f>
        <v>0</v>
      </c>
      <c r="L7" s="44">
        <f>J7*F7</f>
        <v>0</v>
      </c>
      <c r="O7" s="30"/>
    </row>
    <row r="8" spans="1:15" s="8" customFormat="1" ht="15" customHeight="1" thickBot="1">
      <c r="A8" s="79"/>
      <c r="B8" s="81"/>
      <c r="C8" s="53"/>
      <c r="D8" s="37" t="s">
        <v>35</v>
      </c>
      <c r="E8" s="53"/>
      <c r="F8" s="32">
        <v>448</v>
      </c>
      <c r="G8" s="55"/>
      <c r="H8" s="39"/>
      <c r="I8" s="41"/>
      <c r="J8" s="46">
        <f>H8+(H8*I8)</f>
        <v>0</v>
      </c>
      <c r="K8" s="46">
        <f>H8*F8</f>
        <v>0</v>
      </c>
      <c r="L8" s="45">
        <f>J8*F8</f>
        <v>0</v>
      </c>
      <c r="O8" s="30"/>
    </row>
    <row r="9" spans="1:15" s="8" customFormat="1" ht="18" customHeight="1" thickBot="1">
      <c r="A9" s="47" t="s">
        <v>42</v>
      </c>
      <c r="B9" s="47"/>
      <c r="C9" s="47"/>
      <c r="D9" s="47"/>
      <c r="E9" s="47"/>
      <c r="F9" s="47"/>
      <c r="G9" s="47"/>
      <c r="H9" s="47"/>
      <c r="I9" s="47"/>
      <c r="J9" s="47"/>
      <c r="K9" s="27">
        <f>SUM(K7:K8)</f>
        <v>0</v>
      </c>
      <c r="L9" s="27">
        <f>SUM(L7:L8)</f>
        <v>0</v>
      </c>
    </row>
    <row r="10" spans="1:15" ht="15.75" thickBot="1">
      <c r="A10" s="2"/>
      <c r="K10" s="26"/>
      <c r="L10" s="26"/>
    </row>
    <row r="11" spans="1:15" s="5" customFormat="1" ht="60.75" thickBot="1">
      <c r="A11" s="11" t="s">
        <v>19</v>
      </c>
      <c r="B11" s="12" t="s">
        <v>0</v>
      </c>
      <c r="C11" s="11" t="s">
        <v>1</v>
      </c>
      <c r="D11" s="13" t="s">
        <v>2</v>
      </c>
      <c r="E11" s="14" t="s">
        <v>4</v>
      </c>
      <c r="F11" s="15" t="s">
        <v>20</v>
      </c>
      <c r="G11" s="16" t="s">
        <v>21</v>
      </c>
      <c r="H11" s="17" t="s">
        <v>3</v>
      </c>
      <c r="I11" s="17" t="s">
        <v>5</v>
      </c>
      <c r="J11" s="17" t="s">
        <v>7</v>
      </c>
      <c r="K11" s="17" t="s">
        <v>6</v>
      </c>
      <c r="L11" s="17" t="s">
        <v>8</v>
      </c>
    </row>
    <row r="12" spans="1:15">
      <c r="A12" s="78" t="s">
        <v>14</v>
      </c>
      <c r="B12" s="82" t="s">
        <v>25</v>
      </c>
      <c r="C12" s="52" t="s">
        <v>30</v>
      </c>
      <c r="D12" s="61" t="s">
        <v>36</v>
      </c>
      <c r="E12" s="52" t="s">
        <v>22</v>
      </c>
      <c r="F12" s="63">
        <v>768</v>
      </c>
      <c r="G12" s="54">
        <v>31757000</v>
      </c>
      <c r="H12" s="65"/>
      <c r="I12" s="59"/>
      <c r="J12" s="69">
        <f>H12+(H12*I12)</f>
        <v>0</v>
      </c>
      <c r="K12" s="57">
        <f>H12*F12</f>
        <v>0</v>
      </c>
      <c r="L12" s="57">
        <f>J12*F12</f>
        <v>0</v>
      </c>
    </row>
    <row r="13" spans="1:15" ht="15.75" thickBot="1">
      <c r="A13" s="79"/>
      <c r="B13" s="83"/>
      <c r="C13" s="53"/>
      <c r="D13" s="62"/>
      <c r="E13" s="53"/>
      <c r="F13" s="75"/>
      <c r="G13" s="55"/>
      <c r="H13" s="66"/>
      <c r="I13" s="60"/>
      <c r="J13" s="70"/>
      <c r="K13" s="58"/>
      <c r="L13" s="58"/>
    </row>
    <row r="14" spans="1:15" s="8" customFormat="1" ht="15" customHeight="1" thickBot="1">
      <c r="A14" s="47" t="s">
        <v>43</v>
      </c>
      <c r="B14" s="47"/>
      <c r="C14" s="47"/>
      <c r="D14" s="47"/>
      <c r="E14" s="47"/>
      <c r="F14" s="47"/>
      <c r="G14" s="47"/>
      <c r="H14" s="47"/>
      <c r="I14" s="47"/>
      <c r="J14" s="47"/>
      <c r="K14" s="27">
        <f>SUM(K12)</f>
        <v>0</v>
      </c>
      <c r="L14" s="27">
        <f>SUM(L12)</f>
        <v>0</v>
      </c>
    </row>
    <row r="15" spans="1:15" ht="15.75" thickBot="1">
      <c r="A15" s="2"/>
      <c r="K15" s="26"/>
      <c r="L15" s="26"/>
    </row>
    <row r="16" spans="1:15" s="5" customFormat="1" ht="60.75" thickBot="1">
      <c r="A16" s="11" t="s">
        <v>19</v>
      </c>
      <c r="B16" s="12" t="s">
        <v>0</v>
      </c>
      <c r="C16" s="11" t="s">
        <v>1</v>
      </c>
      <c r="D16" s="13" t="s">
        <v>2</v>
      </c>
      <c r="E16" s="14" t="s">
        <v>4</v>
      </c>
      <c r="F16" s="15" t="s">
        <v>20</v>
      </c>
      <c r="G16" s="16" t="s">
        <v>21</v>
      </c>
      <c r="H16" s="17" t="s">
        <v>3</v>
      </c>
      <c r="I16" s="17" t="s">
        <v>5</v>
      </c>
      <c r="J16" s="17" t="s">
        <v>7</v>
      </c>
      <c r="K16" s="17" t="s">
        <v>6</v>
      </c>
      <c r="L16" s="17" t="s">
        <v>8</v>
      </c>
    </row>
    <row r="17" spans="1:14">
      <c r="A17" s="84" t="s">
        <v>15</v>
      </c>
      <c r="B17" s="80" t="s">
        <v>26</v>
      </c>
      <c r="C17" s="52" t="s">
        <v>31</v>
      </c>
      <c r="D17" s="35" t="s">
        <v>37</v>
      </c>
      <c r="E17" s="67" t="s">
        <v>22</v>
      </c>
      <c r="F17" s="33">
        <v>556</v>
      </c>
      <c r="G17" s="76">
        <v>21786000</v>
      </c>
      <c r="H17" s="40"/>
      <c r="I17" s="42"/>
      <c r="J17" s="43">
        <f>H17+(H17*I17)</f>
        <v>0</v>
      </c>
      <c r="K17" s="44">
        <f>H17*F17</f>
        <v>0</v>
      </c>
      <c r="L17" s="44">
        <f>J17*F17</f>
        <v>0</v>
      </c>
    </row>
    <row r="18" spans="1:14" ht="15.75" thickBot="1">
      <c r="A18" s="85"/>
      <c r="B18" s="81"/>
      <c r="C18" s="86"/>
      <c r="D18" s="34" t="s">
        <v>38</v>
      </c>
      <c r="E18" s="68"/>
      <c r="F18" s="33">
        <v>4</v>
      </c>
      <c r="G18" s="77"/>
      <c r="H18" s="39"/>
      <c r="I18" s="41"/>
      <c r="J18" s="46">
        <f>H18+(H18*I18)</f>
        <v>0</v>
      </c>
      <c r="K18" s="45">
        <f>H18*F18</f>
        <v>0</v>
      </c>
      <c r="L18" s="45">
        <f>J18*F18</f>
        <v>0</v>
      </c>
      <c r="N18" s="9"/>
    </row>
    <row r="19" spans="1:14" s="8" customFormat="1" ht="15" customHeight="1" thickBot="1">
      <c r="A19" s="47" t="s">
        <v>44</v>
      </c>
      <c r="B19" s="47"/>
      <c r="C19" s="47"/>
      <c r="D19" s="56"/>
      <c r="E19" s="47"/>
      <c r="F19" s="56"/>
      <c r="G19" s="47"/>
      <c r="H19" s="47"/>
      <c r="I19" s="47"/>
      <c r="J19" s="47"/>
      <c r="K19" s="27">
        <f>SUM(K17:K18)</f>
        <v>0</v>
      </c>
      <c r="L19" s="27">
        <f>SUM(L17:L18)</f>
        <v>0</v>
      </c>
    </row>
    <row r="20" spans="1:14" ht="15.75" thickBot="1">
      <c r="A20" s="18"/>
      <c r="B20" s="24"/>
      <c r="C20" s="19"/>
      <c r="D20" s="20"/>
      <c r="E20" s="19"/>
      <c r="F20" s="21"/>
      <c r="G20" s="22"/>
      <c r="H20" s="28"/>
      <c r="I20" s="29"/>
      <c r="J20" s="23"/>
      <c r="K20" s="23"/>
      <c r="L20" s="23"/>
    </row>
    <row r="21" spans="1:14" s="5" customFormat="1" ht="60.75" thickBot="1">
      <c r="A21" s="11" t="s">
        <v>19</v>
      </c>
      <c r="B21" s="12" t="s">
        <v>0</v>
      </c>
      <c r="C21" s="11" t="s">
        <v>1</v>
      </c>
      <c r="D21" s="13" t="s">
        <v>2</v>
      </c>
      <c r="E21" s="14" t="s">
        <v>4</v>
      </c>
      <c r="F21" s="15" t="s">
        <v>20</v>
      </c>
      <c r="G21" s="16" t="s">
        <v>21</v>
      </c>
      <c r="H21" s="17" t="s">
        <v>3</v>
      </c>
      <c r="I21" s="17" t="s">
        <v>5</v>
      </c>
      <c r="J21" s="17" t="s">
        <v>7</v>
      </c>
      <c r="K21" s="17" t="s">
        <v>6</v>
      </c>
      <c r="L21" s="17" t="s">
        <v>8</v>
      </c>
    </row>
    <row r="22" spans="1:14">
      <c r="A22" s="78" t="s">
        <v>16</v>
      </c>
      <c r="B22" s="82" t="s">
        <v>27</v>
      </c>
      <c r="C22" s="52" t="s">
        <v>32</v>
      </c>
      <c r="D22" s="61" t="s">
        <v>39</v>
      </c>
      <c r="E22" s="52" t="s">
        <v>23</v>
      </c>
      <c r="F22" s="63">
        <v>1064</v>
      </c>
      <c r="G22" s="54">
        <v>11434000</v>
      </c>
      <c r="H22" s="65"/>
      <c r="I22" s="59"/>
      <c r="J22" s="69">
        <f>H22+(H22*I22)</f>
        <v>0</v>
      </c>
      <c r="K22" s="57">
        <f>H22*F22</f>
        <v>0</v>
      </c>
      <c r="L22" s="57">
        <f>J22*F22</f>
        <v>0</v>
      </c>
    </row>
    <row r="23" spans="1:14" ht="15.75" thickBot="1">
      <c r="A23" s="79"/>
      <c r="B23" s="83"/>
      <c r="C23" s="53"/>
      <c r="D23" s="62"/>
      <c r="E23" s="53"/>
      <c r="F23" s="64"/>
      <c r="G23" s="55"/>
      <c r="H23" s="66"/>
      <c r="I23" s="60"/>
      <c r="J23" s="70"/>
      <c r="K23" s="58"/>
      <c r="L23" s="58"/>
    </row>
    <row r="24" spans="1:14" s="8" customFormat="1" ht="15" customHeight="1" thickBot="1">
      <c r="A24" s="47" t="s">
        <v>45</v>
      </c>
      <c r="B24" s="47"/>
      <c r="C24" s="47"/>
      <c r="D24" s="47"/>
      <c r="E24" s="47"/>
      <c r="F24" s="47"/>
      <c r="G24" s="47"/>
      <c r="H24" s="47"/>
      <c r="I24" s="47"/>
      <c r="J24" s="47"/>
      <c r="K24" s="27">
        <f>SUM(K22)</f>
        <v>0</v>
      </c>
      <c r="L24" s="27">
        <f>SUM(L22)</f>
        <v>0</v>
      </c>
    </row>
    <row r="25" spans="1:14" ht="15.75" thickBot="1">
      <c r="A25" s="18"/>
      <c r="B25" s="24"/>
      <c r="C25" s="19"/>
      <c r="D25" s="20"/>
      <c r="E25" s="19"/>
      <c r="F25" s="21"/>
      <c r="G25" s="22"/>
      <c r="H25" s="28"/>
      <c r="I25" s="29"/>
      <c r="J25" s="23"/>
      <c r="K25" s="23"/>
      <c r="L25" s="23"/>
    </row>
    <row r="26" spans="1:14" s="5" customFormat="1" ht="60.75" thickBot="1">
      <c r="A26" s="11" t="s">
        <v>19</v>
      </c>
      <c r="B26" s="12" t="s">
        <v>0</v>
      </c>
      <c r="C26" s="11" t="s">
        <v>1</v>
      </c>
      <c r="D26" s="13" t="s">
        <v>2</v>
      </c>
      <c r="E26" s="14" t="s">
        <v>4</v>
      </c>
      <c r="F26" s="15" t="s">
        <v>20</v>
      </c>
      <c r="G26" s="16" t="s">
        <v>21</v>
      </c>
      <c r="H26" s="17" t="s">
        <v>3</v>
      </c>
      <c r="I26" s="17" t="s">
        <v>5</v>
      </c>
      <c r="J26" s="17" t="s">
        <v>7</v>
      </c>
      <c r="K26" s="17" t="s">
        <v>6</v>
      </c>
      <c r="L26" s="17" t="s">
        <v>8</v>
      </c>
    </row>
    <row r="27" spans="1:14" ht="15.75" thickBot="1">
      <c r="A27" s="78" t="s">
        <v>13</v>
      </c>
      <c r="B27" s="82" t="s">
        <v>28</v>
      </c>
      <c r="C27" s="52" t="s">
        <v>33</v>
      </c>
      <c r="D27" s="36" t="s">
        <v>40</v>
      </c>
      <c r="E27" s="52" t="s">
        <v>23</v>
      </c>
      <c r="F27" s="38">
        <v>44</v>
      </c>
      <c r="G27" s="54">
        <v>4358000</v>
      </c>
      <c r="H27" s="40"/>
      <c r="I27" s="42"/>
      <c r="J27" s="44">
        <f>H27+(H27*I27)</f>
        <v>0</v>
      </c>
      <c r="K27" s="43">
        <f>H27*F27</f>
        <v>0</v>
      </c>
      <c r="L27" s="43">
        <f>J27*F27</f>
        <v>0</v>
      </c>
    </row>
    <row r="28" spans="1:14" ht="15.75" thickBot="1">
      <c r="A28" s="79"/>
      <c r="B28" s="83"/>
      <c r="C28" s="53"/>
      <c r="D28" s="36" t="s">
        <v>41</v>
      </c>
      <c r="E28" s="53"/>
      <c r="F28" s="38">
        <v>116</v>
      </c>
      <c r="G28" s="55"/>
      <c r="H28" s="39"/>
      <c r="I28" s="41"/>
      <c r="J28" s="45">
        <f>H28+(H28*I28)</f>
        <v>0</v>
      </c>
      <c r="K28" s="46">
        <f>H28*F28</f>
        <v>0</v>
      </c>
      <c r="L28" s="46">
        <f>J28*F28</f>
        <v>0</v>
      </c>
    </row>
    <row r="29" spans="1:14" s="8" customFormat="1" ht="15" customHeight="1" thickBot="1">
      <c r="A29" s="47" t="s">
        <v>46</v>
      </c>
      <c r="B29" s="47"/>
      <c r="C29" s="47"/>
      <c r="D29" s="47"/>
      <c r="E29" s="47"/>
      <c r="F29" s="47"/>
      <c r="G29" s="47"/>
      <c r="H29" s="47"/>
      <c r="I29" s="47"/>
      <c r="J29" s="47"/>
      <c r="K29" s="27">
        <f>SUM(K27:K28)</f>
        <v>0</v>
      </c>
      <c r="L29" s="27">
        <f>SUM(L27:L28)</f>
        <v>0</v>
      </c>
    </row>
    <row r="30" spans="1:14">
      <c r="A30" s="2" t="s">
        <v>10</v>
      </c>
      <c r="K30" s="26"/>
      <c r="L30" s="26"/>
    </row>
    <row r="32" spans="1:14">
      <c r="F32" s="7"/>
      <c r="G32" s="9"/>
    </row>
    <row r="52" spans="1:8">
      <c r="A52" s="2"/>
      <c r="H52" s="7"/>
    </row>
    <row r="53" spans="1:8">
      <c r="B53" s="2"/>
      <c r="C53" s="2"/>
      <c r="D53" s="2"/>
      <c r="E53" s="2"/>
      <c r="F53" s="2"/>
      <c r="G53" s="2"/>
      <c r="H53" s="2"/>
    </row>
  </sheetData>
  <mergeCells count="48">
    <mergeCell ref="C27:C28"/>
    <mergeCell ref="A7:A8"/>
    <mergeCell ref="B7:B8"/>
    <mergeCell ref="A12:A13"/>
    <mergeCell ref="B12:B13"/>
    <mergeCell ref="A17:A18"/>
    <mergeCell ref="B17:B18"/>
    <mergeCell ref="A22:A23"/>
    <mergeCell ref="B22:B23"/>
    <mergeCell ref="A27:A28"/>
    <mergeCell ref="B27:B28"/>
    <mergeCell ref="C7:C8"/>
    <mergeCell ref="C12:C13"/>
    <mergeCell ref="C17:C18"/>
    <mergeCell ref="C22:C23"/>
    <mergeCell ref="A1:L1"/>
    <mergeCell ref="A2:L2"/>
    <mergeCell ref="D12:D13"/>
    <mergeCell ref="E12:E13"/>
    <mergeCell ref="F12:F13"/>
    <mergeCell ref="G12:G13"/>
    <mergeCell ref="H12:H13"/>
    <mergeCell ref="K22:K23"/>
    <mergeCell ref="L22:L23"/>
    <mergeCell ref="E17:E18"/>
    <mergeCell ref="G7:G8"/>
    <mergeCell ref="E7:E8"/>
    <mergeCell ref="K12:K13"/>
    <mergeCell ref="J12:J13"/>
    <mergeCell ref="I22:I23"/>
    <mergeCell ref="J22:J23"/>
    <mergeCell ref="G17:G18"/>
    <mergeCell ref="A29:J29"/>
    <mergeCell ref="A4:C4"/>
    <mergeCell ref="D4:L4"/>
    <mergeCell ref="E27:E28"/>
    <mergeCell ref="G27:G28"/>
    <mergeCell ref="A9:J9"/>
    <mergeCell ref="A14:J14"/>
    <mergeCell ref="A19:J19"/>
    <mergeCell ref="A24:J24"/>
    <mergeCell ref="L12:L13"/>
    <mergeCell ref="I12:I13"/>
    <mergeCell ref="D22:D23"/>
    <mergeCell ref="E22:E23"/>
    <mergeCell ref="F22:F23"/>
    <mergeCell ref="G22:G23"/>
    <mergeCell ref="H22:H23"/>
  </mergeCells>
  <pageMargins left="0.23622047244094491" right="0.23622047244094491" top="0.74803149606299213" bottom="0.74803149606299213" header="0.31496062992125984" footer="0.31496062992125984"/>
  <pageSetup paperSize="9" scale="66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beznoskova</cp:lastModifiedBy>
  <cp:lastPrinted>2022-04-07T07:26:42Z</cp:lastPrinted>
  <dcterms:created xsi:type="dcterms:W3CDTF">2018-10-10T08:23:47Z</dcterms:created>
  <dcterms:modified xsi:type="dcterms:W3CDTF">2023-06-13T14:08:18Z</dcterms:modified>
</cp:coreProperties>
</file>