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0" windowWidth="24915" windowHeight="12090" activeTab="0"/>
  </bookViews>
  <sheets>
    <sheet name="VŘ koloniál" sheetId="9" r:id="rId1"/>
  </sheets>
  <definedNames>
    <definedName name="_xlnm._FilterDatabase" localSheetId="0" hidden="1">'VŘ koloniál'!$A$4:$G$87</definedName>
  </definedNames>
  <calcPr calcId="125725"/>
</workbook>
</file>

<file path=xl/sharedStrings.xml><?xml version="1.0" encoding="utf-8"?>
<sst xmlns="http://schemas.openxmlformats.org/spreadsheetml/2006/main" count="254" uniqueCount="143">
  <si>
    <t>Celkový součet</t>
  </si>
  <si>
    <t>Jednotka</t>
  </si>
  <si>
    <t>Popisky řádků</t>
  </si>
  <si>
    <t>Skupina_zboží</t>
  </si>
  <si>
    <t>Rok</t>
  </si>
  <si>
    <t>kg</t>
  </si>
  <si>
    <t>Počet</t>
  </si>
  <si>
    <t>Cena</t>
  </si>
  <si>
    <t>ks</t>
  </si>
  <si>
    <t>fazole červená</t>
  </si>
  <si>
    <t>koření kmín celý</t>
  </si>
  <si>
    <t>koření paprika sladká</t>
  </si>
  <si>
    <t>koření pepř mletý</t>
  </si>
  <si>
    <t>Kostky do knedlíků</t>
  </si>
  <si>
    <t>mouka hladká</t>
  </si>
  <si>
    <t>suchary</t>
  </si>
  <si>
    <t>sůl kuchyňská</t>
  </si>
  <si>
    <t>koloniál</t>
  </si>
  <si>
    <t>l</t>
  </si>
  <si>
    <t xml:space="preserve">ks </t>
  </si>
  <si>
    <t>Gramáž (kg/ks/l)</t>
  </si>
  <si>
    <t>30 ml</t>
  </si>
  <si>
    <t>3500 g</t>
  </si>
  <si>
    <t>1 l</t>
  </si>
  <si>
    <t>1 kg</t>
  </si>
  <si>
    <t>Citronový koncentrát 20%</t>
  </si>
  <si>
    <t>380 ml</t>
  </si>
  <si>
    <t>5 kg</t>
  </si>
  <si>
    <t>Bramborová kaše s mlékem</t>
  </si>
  <si>
    <t>Bramborové těsto</t>
  </si>
  <si>
    <t xml:space="preserve">Cizrna </t>
  </si>
  <si>
    <t>750 g</t>
  </si>
  <si>
    <t>Cukr krupice (porce)</t>
  </si>
  <si>
    <t xml:space="preserve">Cukr krupice </t>
  </si>
  <si>
    <t>50 g</t>
  </si>
  <si>
    <t>Čočka velkozrnná</t>
  </si>
  <si>
    <t>100 g</t>
  </si>
  <si>
    <t>60 g</t>
  </si>
  <si>
    <t>Zelí kysané</t>
  </si>
  <si>
    <t>3400 g</t>
  </si>
  <si>
    <t>Šmakoun klasik</t>
  </si>
  <si>
    <t>Tatarská omáčka. Studená emulgovaná omáčka (porce)</t>
  </si>
  <si>
    <t>Těstoviny z pšenice tvrdé. Těstoviny semolinové sušené - ŠPAGETY</t>
  </si>
  <si>
    <t>Těstoviny z pšenice tvrdé. Těstoviny semolinové sušené - DROBNÉ HVĚZDIČKY</t>
  </si>
  <si>
    <t xml:space="preserve"> 5 kg</t>
  </si>
  <si>
    <t>700 g</t>
  </si>
  <si>
    <t>CEREÁLNÍ SUŠENKY S DRCENÝMI JÁDRY LÍSKOVÝCH OŘECHŮ A MEDEM. / CEREÁLNÍ SUŠENKY S KOUSKY BRUSINEK.</t>
  </si>
  <si>
    <t>Vaječná melanž tekutá</t>
  </si>
  <si>
    <t>Vejce nosnic v klecích, 180 kusů tříděných vajec, Jakostní třída: A, velikost M</t>
  </si>
  <si>
    <t>Ovesné sušenky s ovocem - borůvka</t>
  </si>
  <si>
    <t>Meruňkovo-jablečný džem se sladidly</t>
  </si>
  <si>
    <t>20 g</t>
  </si>
  <si>
    <t>Meruňkovo-jablečný džem</t>
  </si>
  <si>
    <t>10 l</t>
  </si>
  <si>
    <t>Med květový</t>
  </si>
  <si>
    <t>Med květový (porce, kulaté)</t>
  </si>
  <si>
    <t>2,7 kg</t>
  </si>
  <si>
    <t>500 g</t>
  </si>
  <si>
    <t>Dětské piškoty</t>
  </si>
  <si>
    <t>120 g</t>
  </si>
  <si>
    <t>Ořechy vlašské (loupané)</t>
  </si>
  <si>
    <t>48 g</t>
  </si>
  <si>
    <t>2 kg</t>
  </si>
  <si>
    <t>Pivo nealkoholické světlé, plech</t>
  </si>
  <si>
    <t>330 ml</t>
  </si>
  <si>
    <t>250 ml</t>
  </si>
  <si>
    <t xml:space="preserve">hrách žlutý celý </t>
  </si>
  <si>
    <t xml:space="preserve">kečup jemný </t>
  </si>
  <si>
    <t>21 g</t>
  </si>
  <si>
    <t>4 kg</t>
  </si>
  <si>
    <t>kompot brusinkový</t>
  </si>
  <si>
    <t>kompot ananasový kousky</t>
  </si>
  <si>
    <t>3600 g</t>
  </si>
  <si>
    <t>3035 g</t>
  </si>
  <si>
    <t>4200 g</t>
  </si>
  <si>
    <t>kompot broskve kostičky</t>
  </si>
  <si>
    <t>kompot jablečné řezy</t>
  </si>
  <si>
    <t>2650 g</t>
  </si>
  <si>
    <t>2600 g</t>
  </si>
  <si>
    <t>kompot mandarinkový</t>
  </si>
  <si>
    <t>kompot meruňky půlené</t>
  </si>
  <si>
    <t xml:space="preserve">kompot ryngle půlené </t>
  </si>
  <si>
    <t>kompot švestky půlené DIA</t>
  </si>
  <si>
    <t xml:space="preserve">kompot švestky půlené </t>
  </si>
  <si>
    <t xml:space="preserve">koření pepř celý </t>
  </si>
  <si>
    <t>190 g</t>
  </si>
  <si>
    <t>450 g</t>
  </si>
  <si>
    <t>MAGGI Tekuté ochucovadlo</t>
  </si>
  <si>
    <t>6 kg</t>
  </si>
  <si>
    <t>10 kg</t>
  </si>
  <si>
    <t>Smažený hrášek</t>
  </si>
  <si>
    <t xml:space="preserve">Pohanka </t>
  </si>
  <si>
    <t>30 g</t>
  </si>
  <si>
    <t xml:space="preserve">mouka hrubá </t>
  </si>
  <si>
    <t>Rýže dlouhohrnná, loupaná, jasmínová</t>
  </si>
  <si>
    <t>Rýže dlouhozrnná parboiled</t>
  </si>
  <si>
    <t>Rýžové těstoviny bezlepkové - nudle 3 mm</t>
  </si>
  <si>
    <t>250 g</t>
  </si>
  <si>
    <t>Rýže divoká</t>
  </si>
  <si>
    <t xml:space="preserve">Cereálie </t>
  </si>
  <si>
    <t>Nesycený pomerančový nápoj s přídavkem vitamínu C, bez chemické konzervace - v krabičce s brčkem</t>
  </si>
  <si>
    <t>2500 g</t>
  </si>
  <si>
    <t xml:space="preserve">hořčice plnotučná, obsah soli max. 3% </t>
  </si>
  <si>
    <t>Paštika játrová "al. obal"</t>
  </si>
  <si>
    <t>Paštika játrová  - "buřtík"</t>
  </si>
  <si>
    <t>Knedlík v prášku s burizony  (suchá směs)</t>
  </si>
  <si>
    <t>kompot ovocný koktejl (v proměnlivých hmotnostních podílech kousky ovoce - broskve, hrušky, ananas, hrozny, koktejlové třešně)</t>
  </si>
  <si>
    <t>mysli pražené s čokoládou / s lískovým oříšky</t>
  </si>
  <si>
    <t>mysli sypané s oříšky / kousky ovoce / čokoláda</t>
  </si>
  <si>
    <r>
      <rPr>
        <b/>
        <sz val="10"/>
        <color indexed="8"/>
        <rFont val="Calibri"/>
        <family val="2"/>
      </rPr>
      <t>Rajský protlak</t>
    </r>
    <r>
      <rPr>
        <sz val="10"/>
        <color indexed="8"/>
        <rFont val="Calibri"/>
        <family val="2"/>
      </rPr>
      <t xml:space="preserve"> - protlak jednodruhový, s podílem přidaného cukru, zahušťěný (složení: zahuštěný rajčatový protlak (480 g rajčat na 100 g výrobku), voda, cukr, zahušťovadlo: modifikovaný škrob, sůl)</t>
    </r>
  </si>
  <si>
    <r>
      <t>Ovocné protlaky jednodruhové, slazeno umělými sladidly. Ovocný příkrm od dokončeného 4.měsíce. Sterilováno. - jablko (</t>
    </r>
    <r>
      <rPr>
        <b/>
        <sz val="10"/>
        <color indexed="8"/>
        <rFont val="Calibri"/>
        <family val="2"/>
      </rPr>
      <t>dětská přesnídávka DIA</t>
    </r>
    <r>
      <rPr>
        <sz val="10"/>
        <color indexed="8"/>
        <rFont val="Calibri"/>
        <family val="2"/>
      </rPr>
      <t>)</t>
    </r>
  </si>
  <si>
    <r>
      <t xml:space="preserve">Ovocné protlaky jednodruhové, slazené. Ovocný příkrm od dokončeného 4.měsíce. Sterilováno. - </t>
    </r>
    <r>
      <rPr>
        <b/>
        <sz val="10"/>
        <color indexed="8"/>
        <rFont val="Calibri"/>
        <family val="2"/>
      </rPr>
      <t>jablko</t>
    </r>
    <r>
      <rPr>
        <sz val="10"/>
        <color indexed="8"/>
        <rFont val="Calibri"/>
        <family val="2"/>
      </rPr>
      <t xml:space="preserve"> (</t>
    </r>
    <r>
      <rPr>
        <b/>
        <sz val="10"/>
        <color indexed="8"/>
        <rFont val="Calibri"/>
        <family val="2"/>
      </rPr>
      <t>dětská přesnídávka</t>
    </r>
    <r>
      <rPr>
        <sz val="10"/>
        <color indexed="8"/>
        <rFont val="Calibri"/>
        <family val="2"/>
      </rPr>
      <t>)</t>
    </r>
  </si>
  <si>
    <r>
      <rPr>
        <b/>
        <sz val="10"/>
        <color indexed="8"/>
        <rFont val="Calibri"/>
        <family val="2"/>
      </rPr>
      <t>Červená paprika řezaná sterilovaná</t>
    </r>
    <r>
      <rPr>
        <sz val="10"/>
        <color indexed="8"/>
        <rFont val="Calibri"/>
        <family val="2"/>
      </rPr>
      <t xml:space="preserve"> - zpracovaná sterilovaná zelenina jednodruhová v sladkokyselém nálevu s cukrem a sladidlem.</t>
    </r>
  </si>
  <si>
    <r>
      <rPr>
        <b/>
        <sz val="10"/>
        <color indexed="8"/>
        <rFont val="Calibri"/>
        <family val="2"/>
      </rPr>
      <t>Červená řepa sterilovaná</t>
    </r>
    <r>
      <rPr>
        <sz val="10"/>
        <color indexed="8"/>
        <rFont val="Calibri"/>
        <family val="2"/>
      </rPr>
      <t xml:space="preserve"> - nudličky v sladkokyselém nélevu s cukrem a sladidlem</t>
    </r>
  </si>
  <si>
    <r>
      <rPr>
        <b/>
        <sz val="10"/>
        <color indexed="8"/>
        <rFont val="Calibri"/>
        <family val="2"/>
      </rPr>
      <t>Štrůdlík</t>
    </r>
    <r>
      <rPr>
        <sz val="10"/>
        <color indexed="8"/>
        <rFont val="Calibri"/>
        <family val="2"/>
      </rPr>
      <t xml:space="preserve"> - Jemné pečivo s jablečnou náplní. </t>
    </r>
  </si>
  <si>
    <t>tuňák kousky ve vlastní šťávě</t>
  </si>
  <si>
    <r>
      <rPr>
        <b/>
        <sz val="10"/>
        <color indexed="8"/>
        <rFont val="Calibri"/>
        <family val="2"/>
      </rPr>
      <t>Zelí červené sterilované</t>
    </r>
    <r>
      <rPr>
        <sz val="10"/>
        <color indexed="8"/>
        <rFont val="Calibri"/>
        <family val="2"/>
      </rPr>
      <t xml:space="preserve"> - sterilovaná zelenina jednodruhová, krouhaná, ve sladkokyselém kořeněném nálevu se sladidlem.</t>
    </r>
  </si>
  <si>
    <r>
      <t>Těstoviny z pšenice tvrdé. Těstoviny semolinové sušené -</t>
    </r>
    <r>
      <rPr>
        <b/>
        <sz val="10"/>
        <color indexed="8"/>
        <rFont val="Calibri"/>
        <family val="2"/>
      </rPr>
      <t xml:space="preserve"> FUSILLI</t>
    </r>
  </si>
  <si>
    <t>Těstoviny široké nudle</t>
  </si>
  <si>
    <t>Těstoviny PENE PANZANI</t>
  </si>
  <si>
    <t>125 g</t>
  </si>
  <si>
    <t>sardinky v tomatě s otevírákem</t>
  </si>
  <si>
    <r>
      <rPr>
        <b/>
        <sz val="10"/>
        <color indexed="8"/>
        <rFont val="Calibri"/>
        <family val="2"/>
      </rPr>
      <t>Slunečnicový olej</t>
    </r>
    <r>
      <rPr>
        <sz val="10"/>
        <color indexed="8"/>
        <rFont val="Calibri"/>
        <family val="2"/>
      </rPr>
      <t xml:space="preserve"> - 100% slunečnicový olej, rafinovaný, potravinový</t>
    </r>
  </si>
  <si>
    <r>
      <rPr>
        <b/>
        <sz val="10"/>
        <color indexed="8"/>
        <rFont val="Calibri"/>
        <family val="2"/>
      </rPr>
      <t>Okurky</t>
    </r>
    <r>
      <rPr>
        <sz val="10"/>
        <color indexed="8"/>
        <rFont val="Calibri"/>
        <family val="2"/>
      </rPr>
      <t xml:space="preserve"> (7 – 9 cm) v kořeněném sladkokyselém nálevu s cukrem a sladidlem. Sterilovaná zelenina jednodruhová.</t>
    </r>
  </si>
  <si>
    <r>
      <rPr>
        <b/>
        <sz val="11"/>
        <color indexed="8"/>
        <rFont val="Calibri"/>
        <family val="2"/>
      </rPr>
      <t>mošt</t>
    </r>
    <r>
      <rPr>
        <sz val="11"/>
        <color theme="1"/>
        <rFont val="Calibri"/>
        <family val="2"/>
        <scheme val="minor"/>
      </rPr>
      <t xml:space="preserve"> - jablečná šťáva 100%</t>
    </r>
  </si>
  <si>
    <r>
      <rPr>
        <b/>
        <sz val="10"/>
        <color indexed="8"/>
        <rFont val="Calibri"/>
        <family val="2"/>
      </rPr>
      <t>Lečo sterilované</t>
    </r>
    <r>
      <rPr>
        <sz val="10"/>
        <color indexed="8"/>
        <rFont val="Calibri"/>
        <family val="2"/>
      </rPr>
      <t xml:space="preserve"> - sterilovaná zelenina vícedruhová - složení: paprika, voda, cibule, rajčatový protlak, ocet, sůl, zahušťovadlo: modifikovaný škrob, koření, sladidlo: sacharin.</t>
    </r>
  </si>
  <si>
    <r>
      <rPr>
        <b/>
        <sz val="10"/>
        <color indexed="8"/>
        <rFont val="Calibri"/>
        <family val="2"/>
      </rPr>
      <t>Fazole červená sterilovaná</t>
    </r>
    <r>
      <rPr>
        <sz val="10"/>
        <color indexed="8"/>
        <rFont val="Calibri"/>
        <family val="2"/>
      </rPr>
      <t xml:space="preserve"> - jednodruhová zelenina sterilizovaná.</t>
    </r>
  </si>
  <si>
    <t>2,5 / 3 kg</t>
  </si>
  <si>
    <t>50 g /  45 g</t>
  </si>
  <si>
    <r>
      <rPr>
        <b/>
        <sz val="10"/>
        <color indexed="8"/>
        <rFont val="Calibri"/>
        <family val="2"/>
      </rPr>
      <t>Ovocný čaj aromatizovaný</t>
    </r>
    <r>
      <rPr>
        <b/>
        <sz val="8"/>
        <color indexed="8"/>
        <rFont val="Calibri"/>
        <family val="2"/>
      </rPr>
      <t xml:space="preserve"> - </t>
    </r>
    <r>
      <rPr>
        <b/>
        <sz val="10"/>
        <color indexed="8"/>
        <rFont val="Calibri"/>
        <family val="2"/>
      </rPr>
      <t>jahody</t>
    </r>
    <r>
      <rPr>
        <sz val="8"/>
        <color indexed="8"/>
        <rFont val="Calibri"/>
        <family val="2"/>
      </rPr>
      <t xml:space="preserve"> (složení: Ibišek, jablko, šípek, aroma jahod, pomerančová kůra, jahody); </t>
    </r>
    <r>
      <rPr>
        <b/>
        <sz val="10"/>
        <color indexed="8"/>
        <rFont val="Calibri"/>
        <family val="2"/>
      </rPr>
      <t>pomeranč</t>
    </r>
    <r>
      <rPr>
        <sz val="8"/>
        <color indexed="8"/>
        <rFont val="Calibri"/>
        <family val="2"/>
      </rPr>
      <t xml:space="preserve"> (složení: jablko, ibišek, listy ostružiny, pomerančové aroma, pomerančová kůra, regulátor kyselosti: kyselina citrónová, šípek, čekanka); </t>
    </r>
    <r>
      <rPr>
        <b/>
        <sz val="10"/>
        <color indexed="8"/>
        <rFont val="Calibri"/>
        <family val="2"/>
      </rPr>
      <t xml:space="preserve">citrusové </t>
    </r>
    <r>
      <rPr>
        <sz val="8"/>
        <color indexed="8"/>
        <rFont val="Calibri"/>
        <family val="2"/>
      </rPr>
      <t>plody (složení: jablka,pomerančová kůra,šípky,citrónová kůra,fenykl,listy ostružiny,regulátor kyselosti: kyselina jablečná,citrónová myrta);   jednotlivě balené</t>
    </r>
  </si>
  <si>
    <t>4g, 1000 ks</t>
  </si>
  <si>
    <r>
      <rPr>
        <b/>
        <sz val="10"/>
        <color indexed="8"/>
        <rFont val="Calibri"/>
        <family val="2"/>
      </rPr>
      <t>1000 OSTROVU</t>
    </r>
    <r>
      <rPr>
        <sz val="10"/>
        <color indexed="8"/>
        <rFont val="Calibri"/>
        <family val="2"/>
      </rPr>
      <t xml:space="preserve"> - pasterovaný dresink emulgovaný. Emulgováno s obsahem tuku 30 % </t>
    </r>
  </si>
  <si>
    <t xml:space="preserve"> 2 či 5 kg</t>
  </si>
  <si>
    <t>TOFU UZENÉ, rostlinný výrobek vákuově balený</t>
  </si>
  <si>
    <t>5000 g</t>
  </si>
  <si>
    <t>STEVIA IN - sypké stolní sladidlo z přírodního zdroje, vyrobeno z rostliny Stevia Rebaudiana, vhodné i na pečení a vaření, složení: Rebaudiosid A – 98% 0,84 g, erythritol 139,16 g.</t>
  </si>
  <si>
    <t>140g</t>
  </si>
  <si>
    <t>Cena za jednotku</t>
  </si>
  <si>
    <t>Předpokládaná cena  rok</t>
  </si>
  <si>
    <t>polévkové koření  - bez glutamátu</t>
  </si>
  <si>
    <t>1 balení pro výrobu 20 l hotové kaše</t>
  </si>
  <si>
    <t>ne drť</t>
  </si>
  <si>
    <t>bez DPH</t>
  </si>
</sst>
</file>

<file path=xl/styles.xml><?xml version="1.0" encoding="utf-8"?>
<styleSheet xmlns="http://schemas.openxmlformats.org/spreadsheetml/2006/main">
  <numFmts count="3">
    <numFmt numFmtId="41" formatCode="_-* #,##0\ _K_č_-;\-* #,##0\ _K_č_-;_-* &quot;-&quot;\ _K_č_-;_-@_-"/>
    <numFmt numFmtId="43" formatCode="_-* #,##0.00\ _K_č_-;\-* #,##0.00\ _K_č_-;_-* &quot;-&quot;??\ _K_č_-;_-@_-"/>
    <numFmt numFmtId="164" formatCode="_-* #,##0\ _K_č_-;\-* #,##0\ _K_č_-;_-* &quot;-&quot;??\ _K_č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43" fontId="0" fillId="0" borderId="1" xfId="0" applyNumberForma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7" fillId="2" borderId="1" xfId="0" applyFont="1" applyFill="1" applyBorder="1" applyAlignment="1">
      <alignment vertical="center"/>
    </xf>
    <xf numFmtId="41" fontId="7" fillId="2" borderId="1" xfId="0" applyNumberFormat="1" applyFont="1" applyFill="1" applyBorder="1" applyAlignment="1">
      <alignment vertical="center"/>
    </xf>
    <xf numFmtId="43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center" vertical="center"/>
    </xf>
    <xf numFmtId="41" fontId="0" fillId="2" borderId="1" xfId="0" applyNumberForma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0" fillId="2" borderId="1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41" fontId="12" fillId="2" borderId="1" xfId="0" applyNumberFormat="1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center" vertical="center" wrapText="1"/>
    </xf>
    <xf numFmtId="43" fontId="0" fillId="2" borderId="1" xfId="0" applyNumberFormat="1" applyFill="1" applyBorder="1" applyAlignment="1">
      <alignment horizontal="center" vertical="center"/>
    </xf>
    <xf numFmtId="43" fontId="7" fillId="2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>
      <selection activeCell="G2" sqref="G2"/>
    </sheetView>
  </sheetViews>
  <sheetFormatPr defaultColWidth="9.140625" defaultRowHeight="15"/>
  <cols>
    <col min="1" max="1" width="39.57421875" style="0" customWidth="1"/>
    <col min="2" max="2" width="13.8515625" style="0" customWidth="1"/>
    <col min="3" max="3" width="9.00390625" style="0" bestFit="1" customWidth="1"/>
    <col min="4" max="5" width="19.7109375" style="0" customWidth="1"/>
    <col min="6" max="6" width="21.421875" style="8" bestFit="1" customWidth="1"/>
    <col min="7" max="7" width="11.7109375" style="0" customWidth="1"/>
  </cols>
  <sheetData>
    <row r="1" spans="1:3" ht="15">
      <c r="A1" s="3" t="s">
        <v>4</v>
      </c>
      <c r="B1" s="3"/>
      <c r="C1">
        <v>2016</v>
      </c>
    </row>
    <row r="2" spans="1:7" ht="18.75">
      <c r="A2" s="3" t="s">
        <v>3</v>
      </c>
      <c r="B2" s="2" t="s">
        <v>17</v>
      </c>
      <c r="D2" s="28" t="s">
        <v>138</v>
      </c>
      <c r="E2" s="29"/>
      <c r="F2" s="25">
        <v>4132231</v>
      </c>
      <c r="G2" s="27" t="s">
        <v>142</v>
      </c>
    </row>
    <row r="4" spans="1:6" ht="30">
      <c r="A4" s="4" t="s">
        <v>2</v>
      </c>
      <c r="B4" s="22" t="s">
        <v>20</v>
      </c>
      <c r="C4" s="4" t="s">
        <v>1</v>
      </c>
      <c r="D4" s="7" t="s">
        <v>6</v>
      </c>
      <c r="E4" s="7" t="s">
        <v>137</v>
      </c>
      <c r="F4" s="7" t="s">
        <v>7</v>
      </c>
    </row>
    <row r="5" spans="1:6" ht="38.25">
      <c r="A5" s="9" t="s">
        <v>111</v>
      </c>
      <c r="B5" s="10" t="s">
        <v>85</v>
      </c>
      <c r="C5" s="10" t="s">
        <v>8</v>
      </c>
      <c r="D5" s="11">
        <v>59700</v>
      </c>
      <c r="E5" s="1"/>
      <c r="F5" s="23">
        <f>D5*E5</f>
        <v>0</v>
      </c>
    </row>
    <row r="6" spans="1:6" ht="51">
      <c r="A6" s="9" t="s">
        <v>110</v>
      </c>
      <c r="B6" s="10" t="s">
        <v>85</v>
      </c>
      <c r="C6" s="10" t="s">
        <v>8</v>
      </c>
      <c r="D6" s="11">
        <v>43700</v>
      </c>
      <c r="E6" s="1"/>
      <c r="F6" s="23">
        <f aca="true" t="shared" si="0" ref="F6:F69">D6*E6</f>
        <v>0</v>
      </c>
    </row>
    <row r="7" spans="1:6" ht="21.75" customHeight="1">
      <c r="A7" s="12" t="s">
        <v>94</v>
      </c>
      <c r="B7" s="10" t="s">
        <v>27</v>
      </c>
      <c r="C7" s="10" t="s">
        <v>5</v>
      </c>
      <c r="D7" s="11">
        <v>11000</v>
      </c>
      <c r="E7" s="1"/>
      <c r="F7" s="23">
        <f t="shared" si="0"/>
        <v>0</v>
      </c>
    </row>
    <row r="8" spans="1:6" ht="21.75" customHeight="1">
      <c r="A8" s="13" t="s">
        <v>47</v>
      </c>
      <c r="B8" s="10" t="s">
        <v>23</v>
      </c>
      <c r="C8" s="10" t="s">
        <v>8</v>
      </c>
      <c r="D8" s="11">
        <v>2500</v>
      </c>
      <c r="E8" s="1"/>
      <c r="F8" s="23">
        <f t="shared" si="0"/>
        <v>0</v>
      </c>
    </row>
    <row r="9" spans="1:6" ht="25.5">
      <c r="A9" s="9" t="s">
        <v>122</v>
      </c>
      <c r="B9" s="10" t="s">
        <v>53</v>
      </c>
      <c r="C9" s="10" t="s">
        <v>18</v>
      </c>
      <c r="D9" s="11">
        <v>9300</v>
      </c>
      <c r="E9" s="1"/>
      <c r="F9" s="23">
        <f t="shared" si="0"/>
        <v>0</v>
      </c>
    </row>
    <row r="10" spans="1:10" ht="21.75" customHeight="1">
      <c r="A10" s="12" t="s">
        <v>29</v>
      </c>
      <c r="B10" s="10"/>
      <c r="C10" s="10" t="s">
        <v>5</v>
      </c>
      <c r="D10" s="11">
        <v>4000</v>
      </c>
      <c r="E10" s="1"/>
      <c r="F10" s="23">
        <f t="shared" si="0"/>
        <v>0</v>
      </c>
      <c r="G10" s="30" t="s">
        <v>140</v>
      </c>
      <c r="H10" s="31"/>
      <c r="I10" s="31"/>
      <c r="J10" s="32"/>
    </row>
    <row r="11" spans="1:6" ht="25.5">
      <c r="A11" s="9" t="s">
        <v>48</v>
      </c>
      <c r="B11" s="10">
        <v>1</v>
      </c>
      <c r="C11" s="10" t="s">
        <v>8</v>
      </c>
      <c r="D11" s="11">
        <v>78000</v>
      </c>
      <c r="E11" s="1"/>
      <c r="F11" s="23">
        <f t="shared" si="0"/>
        <v>0</v>
      </c>
    </row>
    <row r="12" spans="1:6" ht="38.25" customHeight="1">
      <c r="A12" s="9" t="s">
        <v>123</v>
      </c>
      <c r="B12" s="10" t="s">
        <v>22</v>
      </c>
      <c r="C12" s="10" t="s">
        <v>8</v>
      </c>
      <c r="D12" s="11">
        <v>2300</v>
      </c>
      <c r="E12" s="1"/>
      <c r="F12" s="23">
        <f t="shared" si="0"/>
        <v>0</v>
      </c>
    </row>
    <row r="13" spans="1:6" ht="27" customHeight="1">
      <c r="A13" s="9" t="s">
        <v>117</v>
      </c>
      <c r="B13" s="10" t="s">
        <v>27</v>
      </c>
      <c r="C13" s="10" t="s">
        <v>5</v>
      </c>
      <c r="D13" s="11">
        <v>6100</v>
      </c>
      <c r="E13" s="1"/>
      <c r="F13" s="23">
        <f t="shared" si="0"/>
        <v>0</v>
      </c>
    </row>
    <row r="14" spans="1:6" ht="21.75" customHeight="1">
      <c r="A14" s="12" t="s">
        <v>87</v>
      </c>
      <c r="B14" s="10" t="s">
        <v>88</v>
      </c>
      <c r="C14" s="10" t="s">
        <v>8</v>
      </c>
      <c r="D14" s="11">
        <v>2500</v>
      </c>
      <c r="E14" s="1"/>
      <c r="F14" s="23">
        <f t="shared" si="0"/>
        <v>0</v>
      </c>
    </row>
    <row r="15" spans="1:6" ht="21.75" customHeight="1">
      <c r="A15" s="12" t="s">
        <v>38</v>
      </c>
      <c r="B15" s="10">
        <v>10</v>
      </c>
      <c r="C15" s="10" t="s">
        <v>5</v>
      </c>
      <c r="D15" s="11">
        <v>5200</v>
      </c>
      <c r="E15" s="1"/>
      <c r="F15" s="23">
        <f t="shared" si="0"/>
        <v>0</v>
      </c>
    </row>
    <row r="16" spans="1:6" ht="44.25" customHeight="1">
      <c r="A16" s="12" t="s">
        <v>58</v>
      </c>
      <c r="B16" s="10" t="s">
        <v>59</v>
      </c>
      <c r="C16" s="10" t="s">
        <v>8</v>
      </c>
      <c r="D16" s="11">
        <v>17900</v>
      </c>
      <c r="E16" s="1"/>
      <c r="F16" s="23">
        <f t="shared" si="0"/>
        <v>0</v>
      </c>
    </row>
    <row r="17" spans="1:6" ht="21.75" customHeight="1">
      <c r="A17" s="12" t="s">
        <v>55</v>
      </c>
      <c r="B17" s="10" t="s">
        <v>51</v>
      </c>
      <c r="C17" s="10" t="s">
        <v>8</v>
      </c>
      <c r="D17" s="11">
        <v>30300</v>
      </c>
      <c r="E17" s="1"/>
      <c r="F17" s="23">
        <f t="shared" si="0"/>
        <v>0</v>
      </c>
    </row>
    <row r="18" spans="1:6" ht="29.25" customHeight="1">
      <c r="A18" s="12" t="s">
        <v>103</v>
      </c>
      <c r="B18" s="10" t="s">
        <v>61</v>
      </c>
      <c r="C18" s="10" t="s">
        <v>8</v>
      </c>
      <c r="D18" s="11">
        <v>26200</v>
      </c>
      <c r="E18" s="1"/>
      <c r="F18" s="23">
        <f t="shared" si="0"/>
        <v>0</v>
      </c>
    </row>
    <row r="19" spans="1:6" ht="21.75" customHeight="1">
      <c r="A19" s="12" t="s">
        <v>99</v>
      </c>
      <c r="B19" s="10" t="s">
        <v>92</v>
      </c>
      <c r="C19" s="10" t="s">
        <v>8</v>
      </c>
      <c r="D19" s="11">
        <v>17800</v>
      </c>
      <c r="E19" s="1"/>
      <c r="F19" s="23">
        <f t="shared" si="0"/>
        <v>0</v>
      </c>
    </row>
    <row r="20" spans="1:6" ht="21.75" customHeight="1">
      <c r="A20" s="12" t="s">
        <v>14</v>
      </c>
      <c r="B20" s="10" t="s">
        <v>89</v>
      </c>
      <c r="C20" s="10" t="s">
        <v>5</v>
      </c>
      <c r="D20" s="11">
        <f>7700+1200</f>
        <v>8900</v>
      </c>
      <c r="E20" s="1"/>
      <c r="F20" s="23">
        <f t="shared" si="0"/>
        <v>0</v>
      </c>
    </row>
    <row r="21" spans="1:6" ht="21.75" customHeight="1">
      <c r="A21" s="12" t="s">
        <v>32</v>
      </c>
      <c r="B21" s="14" t="s">
        <v>130</v>
      </c>
      <c r="C21" s="10" t="s">
        <v>8</v>
      </c>
      <c r="D21" s="11">
        <v>500</v>
      </c>
      <c r="E21" s="1"/>
      <c r="F21" s="23">
        <f t="shared" si="0"/>
        <v>0</v>
      </c>
    </row>
    <row r="22" spans="1:6" ht="21.75" customHeight="1">
      <c r="A22" s="12" t="s">
        <v>75</v>
      </c>
      <c r="B22" s="10" t="s">
        <v>74</v>
      </c>
      <c r="C22" s="10" t="s">
        <v>8</v>
      </c>
      <c r="D22" s="11">
        <v>500</v>
      </c>
      <c r="E22" s="1"/>
      <c r="F22" s="23">
        <f t="shared" si="0"/>
        <v>0</v>
      </c>
    </row>
    <row r="23" spans="1:6" ht="21.75" customHeight="1">
      <c r="A23" s="9" t="s">
        <v>41</v>
      </c>
      <c r="B23" s="10" t="s">
        <v>21</v>
      </c>
      <c r="C23" s="10" t="s">
        <v>8</v>
      </c>
      <c r="D23" s="11">
        <v>17000</v>
      </c>
      <c r="E23" s="1"/>
      <c r="F23" s="23">
        <f t="shared" si="0"/>
        <v>0</v>
      </c>
    </row>
    <row r="24" spans="1:6" ht="21.75" customHeight="1">
      <c r="A24" s="12" t="s">
        <v>90</v>
      </c>
      <c r="B24" s="10">
        <v>15</v>
      </c>
      <c r="C24" s="10" t="s">
        <v>8</v>
      </c>
      <c r="D24" s="11">
        <v>350</v>
      </c>
      <c r="E24" s="1"/>
      <c r="F24" s="23">
        <f t="shared" si="0"/>
        <v>0</v>
      </c>
    </row>
    <row r="25" spans="1:6" ht="21.75" customHeight="1">
      <c r="A25" s="15" t="s">
        <v>139</v>
      </c>
      <c r="B25" s="16" t="s">
        <v>132</v>
      </c>
      <c r="C25" s="16" t="s">
        <v>8</v>
      </c>
      <c r="D25" s="17">
        <v>300</v>
      </c>
      <c r="E25" s="1"/>
      <c r="F25" s="23">
        <f t="shared" si="0"/>
        <v>0</v>
      </c>
    </row>
    <row r="26" spans="1:6" ht="38.25">
      <c r="A26" s="9" t="s">
        <v>46</v>
      </c>
      <c r="B26" s="10" t="s">
        <v>34</v>
      </c>
      <c r="C26" s="10" t="s">
        <v>8</v>
      </c>
      <c r="D26" s="11">
        <v>14000</v>
      </c>
      <c r="E26" s="1"/>
      <c r="F26" s="23">
        <f t="shared" si="0"/>
        <v>0</v>
      </c>
    </row>
    <row r="27" spans="1:6" ht="21.75" customHeight="1">
      <c r="A27" s="12" t="s">
        <v>124</v>
      </c>
      <c r="B27" s="10" t="s">
        <v>65</v>
      </c>
      <c r="C27" s="10" t="s">
        <v>8</v>
      </c>
      <c r="D27" s="11">
        <v>11700</v>
      </c>
      <c r="E27" s="1"/>
      <c r="F27" s="23">
        <f t="shared" si="0"/>
        <v>0</v>
      </c>
    </row>
    <row r="28" spans="1:6" ht="21.75" customHeight="1">
      <c r="A28" s="12" t="s">
        <v>79</v>
      </c>
      <c r="B28" s="10" t="s">
        <v>77</v>
      </c>
      <c r="C28" s="10" t="s">
        <v>8</v>
      </c>
      <c r="D28" s="11">
        <v>500</v>
      </c>
      <c r="E28" s="1"/>
      <c r="F28" s="23">
        <f t="shared" si="0"/>
        <v>0</v>
      </c>
    </row>
    <row r="29" spans="1:6" ht="62.25" customHeight="1">
      <c r="A29" s="12" t="s">
        <v>33</v>
      </c>
      <c r="B29" s="10" t="s">
        <v>24</v>
      </c>
      <c r="C29" s="10" t="s">
        <v>5</v>
      </c>
      <c r="D29" s="11">
        <v>3600</v>
      </c>
      <c r="E29" s="1"/>
      <c r="F29" s="23">
        <f t="shared" si="0"/>
        <v>0</v>
      </c>
    </row>
    <row r="30" spans="1:6" ht="21.75" customHeight="1">
      <c r="A30" s="12" t="s">
        <v>93</v>
      </c>
      <c r="B30" s="10" t="s">
        <v>89</v>
      </c>
      <c r="C30" s="10" t="s">
        <v>5</v>
      </c>
      <c r="D30" s="11">
        <v>7000</v>
      </c>
      <c r="E30" s="1"/>
      <c r="F30" s="23">
        <f t="shared" si="0"/>
        <v>0</v>
      </c>
    </row>
    <row r="31" spans="1:6" ht="38.25">
      <c r="A31" s="9" t="s">
        <v>100</v>
      </c>
      <c r="B31" s="10" t="s">
        <v>65</v>
      </c>
      <c r="C31" s="10" t="s">
        <v>8</v>
      </c>
      <c r="D31" s="11">
        <v>10900</v>
      </c>
      <c r="E31" s="1"/>
      <c r="F31" s="23">
        <f t="shared" si="0"/>
        <v>0</v>
      </c>
    </row>
    <row r="32" spans="1:6" ht="63.75">
      <c r="A32" s="9" t="s">
        <v>109</v>
      </c>
      <c r="B32" s="10" t="s">
        <v>72</v>
      </c>
      <c r="C32" s="10" t="s">
        <v>8</v>
      </c>
      <c r="D32" s="11">
        <v>650</v>
      </c>
      <c r="E32" s="1"/>
      <c r="F32" s="23">
        <f t="shared" si="0"/>
        <v>0</v>
      </c>
    </row>
    <row r="33" spans="1:6" ht="21.75" customHeight="1">
      <c r="A33" s="12" t="s">
        <v>35</v>
      </c>
      <c r="B33" s="10" t="s">
        <v>27</v>
      </c>
      <c r="C33" s="10" t="s">
        <v>5</v>
      </c>
      <c r="D33" s="11">
        <v>14000</v>
      </c>
      <c r="E33" s="1"/>
      <c r="F33" s="23">
        <f t="shared" si="0"/>
        <v>0</v>
      </c>
    </row>
    <row r="34" spans="1:6" ht="21.75" customHeight="1">
      <c r="A34" s="12" t="s">
        <v>63</v>
      </c>
      <c r="B34" s="10" t="s">
        <v>64</v>
      </c>
      <c r="C34" s="10" t="s">
        <v>8</v>
      </c>
      <c r="D34" s="11">
        <v>3400</v>
      </c>
      <c r="E34" s="1"/>
      <c r="F34" s="23">
        <f t="shared" si="0"/>
        <v>0</v>
      </c>
    </row>
    <row r="35" spans="1:6" ht="21.75" customHeight="1">
      <c r="A35" s="9" t="s">
        <v>42</v>
      </c>
      <c r="B35" s="10" t="s">
        <v>27</v>
      </c>
      <c r="C35" s="10" t="s">
        <v>5</v>
      </c>
      <c r="D35" s="11">
        <v>1700</v>
      </c>
      <c r="E35" s="1"/>
      <c r="F35" s="23">
        <f t="shared" si="0"/>
        <v>0</v>
      </c>
    </row>
    <row r="36" spans="1:6" ht="21.75" customHeight="1">
      <c r="A36" s="12" t="s">
        <v>71</v>
      </c>
      <c r="B36" s="10" t="s">
        <v>73</v>
      </c>
      <c r="C36" s="10" t="s">
        <v>8</v>
      </c>
      <c r="D36" s="11">
        <v>400</v>
      </c>
      <c r="E36" s="1"/>
      <c r="F36" s="23">
        <f t="shared" si="0"/>
        <v>0</v>
      </c>
    </row>
    <row r="37" spans="1:6" ht="21.75" customHeight="1">
      <c r="A37" s="12" t="s">
        <v>83</v>
      </c>
      <c r="B37" s="10" t="s">
        <v>22</v>
      </c>
      <c r="C37" s="10" t="s">
        <v>8</v>
      </c>
      <c r="D37" s="11">
        <v>500</v>
      </c>
      <c r="E37" s="1"/>
      <c r="F37" s="23">
        <f t="shared" si="0"/>
        <v>0</v>
      </c>
    </row>
    <row r="38" spans="1:6" ht="21.75" customHeight="1">
      <c r="A38" s="12" t="s">
        <v>52</v>
      </c>
      <c r="B38" s="10" t="s">
        <v>51</v>
      </c>
      <c r="C38" s="10" t="s">
        <v>8</v>
      </c>
      <c r="D38" s="11">
        <f>20400+8400</f>
        <v>28800</v>
      </c>
      <c r="E38" s="1"/>
      <c r="F38" s="23">
        <f t="shared" si="0"/>
        <v>0</v>
      </c>
    </row>
    <row r="39" spans="1:6" ht="21.75" customHeight="1">
      <c r="A39" s="12" t="s">
        <v>95</v>
      </c>
      <c r="B39" s="10" t="s">
        <v>27</v>
      </c>
      <c r="C39" s="10" t="s">
        <v>5</v>
      </c>
      <c r="D39" s="11">
        <v>1800</v>
      </c>
      <c r="E39" s="1"/>
      <c r="F39" s="23">
        <f t="shared" si="0"/>
        <v>0</v>
      </c>
    </row>
    <row r="40" spans="1:6" ht="15">
      <c r="A40" s="12" t="s">
        <v>70</v>
      </c>
      <c r="B40" s="10" t="s">
        <v>69</v>
      </c>
      <c r="C40" s="10" t="s">
        <v>8</v>
      </c>
      <c r="D40" s="11">
        <v>100</v>
      </c>
      <c r="E40" s="1"/>
      <c r="F40" s="23">
        <f t="shared" si="0"/>
        <v>0</v>
      </c>
    </row>
    <row r="41" spans="1:6" ht="21.75" customHeight="1">
      <c r="A41" s="12" t="s">
        <v>121</v>
      </c>
      <c r="B41" s="10" t="s">
        <v>120</v>
      </c>
      <c r="C41" s="10" t="s">
        <v>8</v>
      </c>
      <c r="D41" s="11">
        <v>2400</v>
      </c>
      <c r="E41" s="1"/>
      <c r="F41" s="23">
        <f t="shared" si="0"/>
        <v>0</v>
      </c>
    </row>
    <row r="42" spans="1:6" ht="25.5">
      <c r="A42" s="9" t="s">
        <v>113</v>
      </c>
      <c r="B42" s="10" t="s">
        <v>22</v>
      </c>
      <c r="C42" s="10" t="s">
        <v>8</v>
      </c>
      <c r="D42" s="11">
        <v>700</v>
      </c>
      <c r="E42" s="1"/>
      <c r="F42" s="23">
        <f t="shared" si="0"/>
        <v>0</v>
      </c>
    </row>
    <row r="43" spans="1:6" ht="51">
      <c r="A43" s="9" t="s">
        <v>106</v>
      </c>
      <c r="B43" s="10" t="s">
        <v>78</v>
      </c>
      <c r="C43" s="10" t="s">
        <v>8</v>
      </c>
      <c r="D43" s="11">
        <v>250</v>
      </c>
      <c r="E43" s="1"/>
      <c r="F43" s="23">
        <f t="shared" si="0"/>
        <v>0</v>
      </c>
    </row>
    <row r="44" spans="1:6" ht="63.75">
      <c r="A44" s="9" t="s">
        <v>125</v>
      </c>
      <c r="B44" s="10" t="s">
        <v>39</v>
      </c>
      <c r="C44" s="10" t="s">
        <v>8</v>
      </c>
      <c r="D44" s="11">
        <v>500</v>
      </c>
      <c r="E44" s="1"/>
      <c r="F44" s="23">
        <f t="shared" si="0"/>
        <v>0</v>
      </c>
    </row>
    <row r="45" spans="1:6" ht="38.25">
      <c r="A45" s="9" t="s">
        <v>116</v>
      </c>
      <c r="B45" s="10" t="s">
        <v>22</v>
      </c>
      <c r="C45" s="10" t="s">
        <v>8</v>
      </c>
      <c r="D45" s="11">
        <v>400</v>
      </c>
      <c r="E45" s="1"/>
      <c r="F45" s="23">
        <f t="shared" si="0"/>
        <v>0</v>
      </c>
    </row>
    <row r="46" spans="1:7" ht="15">
      <c r="A46" s="12" t="s">
        <v>115</v>
      </c>
      <c r="B46" s="10" t="s">
        <v>24</v>
      </c>
      <c r="C46" s="10" t="s">
        <v>5</v>
      </c>
      <c r="D46" s="11">
        <v>200</v>
      </c>
      <c r="E46" s="1"/>
      <c r="F46" s="23">
        <f t="shared" si="0"/>
        <v>0</v>
      </c>
      <c r="G46" s="26" t="s">
        <v>141</v>
      </c>
    </row>
    <row r="47" spans="1:6" ht="28.5" customHeight="1">
      <c r="A47" s="9" t="s">
        <v>114</v>
      </c>
      <c r="B47" s="10" t="s">
        <v>68</v>
      </c>
      <c r="C47" s="10" t="s">
        <v>8</v>
      </c>
      <c r="D47" s="11">
        <v>8900</v>
      </c>
      <c r="E47" s="1"/>
      <c r="F47" s="23">
        <f t="shared" si="0"/>
        <v>0</v>
      </c>
    </row>
    <row r="48" spans="1:6" ht="21.75" customHeight="1">
      <c r="A48" s="12" t="s">
        <v>81</v>
      </c>
      <c r="B48" s="10" t="s">
        <v>22</v>
      </c>
      <c r="C48" s="10" t="s">
        <v>8</v>
      </c>
      <c r="D48" s="11">
        <v>300</v>
      </c>
      <c r="E48" s="1"/>
      <c r="F48" s="23">
        <f t="shared" si="0"/>
        <v>0</v>
      </c>
    </row>
    <row r="49" spans="1:6" ht="15">
      <c r="A49" s="12" t="s">
        <v>105</v>
      </c>
      <c r="B49" s="10" t="s">
        <v>69</v>
      </c>
      <c r="C49" s="10" t="s">
        <v>5</v>
      </c>
      <c r="D49" s="11">
        <v>600</v>
      </c>
      <c r="E49" s="1"/>
      <c r="F49" s="23">
        <f t="shared" si="0"/>
        <v>0</v>
      </c>
    </row>
    <row r="50" spans="1:6" ht="35.25" customHeight="1">
      <c r="A50" s="12" t="s">
        <v>60</v>
      </c>
      <c r="B50" s="10" t="s">
        <v>24</v>
      </c>
      <c r="C50" s="10" t="s">
        <v>5</v>
      </c>
      <c r="D50" s="11">
        <v>100</v>
      </c>
      <c r="E50" s="1"/>
      <c r="F50" s="23">
        <f t="shared" si="0"/>
        <v>0</v>
      </c>
    </row>
    <row r="51" spans="1:6" ht="21.75" customHeight="1">
      <c r="A51" s="12" t="s">
        <v>103</v>
      </c>
      <c r="B51" s="10" t="s">
        <v>36</v>
      </c>
      <c r="C51" s="10" t="s">
        <v>8</v>
      </c>
      <c r="D51" s="11">
        <v>3000</v>
      </c>
      <c r="E51" s="1"/>
      <c r="F51" s="23">
        <f t="shared" si="0"/>
        <v>0</v>
      </c>
    </row>
    <row r="52" spans="1:6" ht="50.25" customHeight="1">
      <c r="A52" s="18" t="s">
        <v>135</v>
      </c>
      <c r="B52" s="16" t="s">
        <v>136</v>
      </c>
      <c r="C52" s="16" t="s">
        <v>5</v>
      </c>
      <c r="D52" s="17">
        <v>180</v>
      </c>
      <c r="E52" s="1"/>
      <c r="F52" s="23">
        <f t="shared" si="0"/>
        <v>0</v>
      </c>
    </row>
    <row r="53" spans="1:6" ht="54.75" customHeight="1">
      <c r="A53" s="9" t="s">
        <v>133</v>
      </c>
      <c r="B53" s="10" t="s">
        <v>45</v>
      </c>
      <c r="C53" s="10" t="s">
        <v>5</v>
      </c>
      <c r="D53" s="11">
        <v>200</v>
      </c>
      <c r="E53" s="1"/>
      <c r="F53" s="23">
        <f t="shared" si="0"/>
        <v>0</v>
      </c>
    </row>
    <row r="54" spans="1:6" ht="21.75" customHeight="1">
      <c r="A54" s="9" t="s">
        <v>43</v>
      </c>
      <c r="B54" s="10" t="s">
        <v>44</v>
      </c>
      <c r="C54" s="10" t="s">
        <v>5</v>
      </c>
      <c r="D54" s="11">
        <v>800</v>
      </c>
      <c r="E54" s="1"/>
      <c r="F54" s="23">
        <f t="shared" si="0"/>
        <v>0</v>
      </c>
    </row>
    <row r="55" spans="1:6" ht="21.75" customHeight="1">
      <c r="A55" s="12" t="s">
        <v>119</v>
      </c>
      <c r="B55" s="10"/>
      <c r="C55" s="10" t="s">
        <v>5</v>
      </c>
      <c r="D55" s="11">
        <v>400</v>
      </c>
      <c r="E55" s="1"/>
      <c r="F55" s="23">
        <f t="shared" si="0"/>
        <v>0</v>
      </c>
    </row>
    <row r="56" spans="1:6" ht="21.75" customHeight="1">
      <c r="A56" s="12" t="s">
        <v>30</v>
      </c>
      <c r="B56" s="10">
        <v>5</v>
      </c>
      <c r="C56" s="10" t="s">
        <v>5</v>
      </c>
      <c r="D56" s="11">
        <v>500</v>
      </c>
      <c r="E56" s="1"/>
      <c r="F56" s="23">
        <f t="shared" si="0"/>
        <v>0</v>
      </c>
    </row>
    <row r="57" spans="1:6" ht="21.75" customHeight="1">
      <c r="A57" s="12" t="s">
        <v>91</v>
      </c>
      <c r="B57" s="10" t="s">
        <v>86</v>
      </c>
      <c r="C57" s="10" t="s">
        <v>8</v>
      </c>
      <c r="D57" s="11">
        <v>890</v>
      </c>
      <c r="E57" s="1"/>
      <c r="F57" s="23">
        <f t="shared" si="0"/>
        <v>0</v>
      </c>
    </row>
    <row r="58" spans="1:6" ht="38.25">
      <c r="A58" s="9" t="s">
        <v>131</v>
      </c>
      <c r="B58" s="10" t="s">
        <v>23</v>
      </c>
      <c r="C58" s="10" t="s">
        <v>8</v>
      </c>
      <c r="D58" s="11">
        <v>900</v>
      </c>
      <c r="E58" s="1"/>
      <c r="F58" s="23">
        <f t="shared" si="0"/>
        <v>0</v>
      </c>
    </row>
    <row r="59" spans="1:6" ht="21.75" customHeight="1">
      <c r="A59" s="12" t="s">
        <v>28</v>
      </c>
      <c r="B59" s="10" t="s">
        <v>127</v>
      </c>
      <c r="C59" s="10" t="s">
        <v>5</v>
      </c>
      <c r="D59" s="11">
        <v>150</v>
      </c>
      <c r="E59" s="1"/>
      <c r="F59" s="23">
        <f t="shared" si="0"/>
        <v>0</v>
      </c>
    </row>
    <row r="60" spans="1:6" ht="15">
      <c r="A60" s="12" t="s">
        <v>15</v>
      </c>
      <c r="B60" s="10" t="s">
        <v>97</v>
      </c>
      <c r="C60" s="10" t="s">
        <v>8</v>
      </c>
      <c r="D60" s="11">
        <v>600</v>
      </c>
      <c r="E60" s="1"/>
      <c r="F60" s="23">
        <f t="shared" si="0"/>
        <v>0</v>
      </c>
    </row>
    <row r="61" spans="1:6" ht="15">
      <c r="A61" s="15" t="s">
        <v>11</v>
      </c>
      <c r="B61" s="16" t="s">
        <v>57</v>
      </c>
      <c r="C61" s="16" t="s">
        <v>5</v>
      </c>
      <c r="D61" s="17">
        <v>200</v>
      </c>
      <c r="E61" s="1"/>
      <c r="F61" s="23">
        <f t="shared" si="0"/>
        <v>0</v>
      </c>
    </row>
    <row r="62" spans="1:6" ht="51">
      <c r="A62" s="9" t="s">
        <v>112</v>
      </c>
      <c r="B62" s="10" t="s">
        <v>22</v>
      </c>
      <c r="C62" s="10" t="s">
        <v>8</v>
      </c>
      <c r="D62" s="11">
        <v>700</v>
      </c>
      <c r="E62" s="1"/>
      <c r="F62" s="23">
        <f t="shared" si="0"/>
        <v>0</v>
      </c>
    </row>
    <row r="63" spans="1:6" ht="15">
      <c r="A63" s="12" t="s">
        <v>118</v>
      </c>
      <c r="B63" s="10"/>
      <c r="C63" s="10" t="s">
        <v>5</v>
      </c>
      <c r="D63" s="11">
        <v>700</v>
      </c>
      <c r="E63" s="1"/>
      <c r="F63" s="23">
        <f t="shared" si="0"/>
        <v>0</v>
      </c>
    </row>
    <row r="64" spans="1:6" ht="15">
      <c r="A64" s="19" t="s">
        <v>96</v>
      </c>
      <c r="B64" s="10" t="s">
        <v>24</v>
      </c>
      <c r="C64" s="10" t="s">
        <v>5</v>
      </c>
      <c r="D64" s="11">
        <v>200</v>
      </c>
      <c r="E64" s="1"/>
      <c r="F64" s="23">
        <f t="shared" si="0"/>
        <v>0</v>
      </c>
    </row>
    <row r="65" spans="1:6" ht="15">
      <c r="A65" s="12" t="s">
        <v>40</v>
      </c>
      <c r="B65" s="10" t="s">
        <v>24</v>
      </c>
      <c r="C65" s="10" t="s">
        <v>5</v>
      </c>
      <c r="D65" s="11">
        <v>100</v>
      </c>
      <c r="E65" s="1"/>
      <c r="F65" s="23">
        <f t="shared" si="0"/>
        <v>0</v>
      </c>
    </row>
    <row r="66" spans="1:6" ht="15">
      <c r="A66" s="12" t="s">
        <v>16</v>
      </c>
      <c r="B66" s="10" t="s">
        <v>24</v>
      </c>
      <c r="C66" s="10" t="s">
        <v>5</v>
      </c>
      <c r="D66" s="11">
        <v>3700</v>
      </c>
      <c r="E66" s="1"/>
      <c r="F66" s="23">
        <f t="shared" si="0"/>
        <v>0</v>
      </c>
    </row>
    <row r="67" spans="1:6" ht="15">
      <c r="A67" s="12" t="s">
        <v>98</v>
      </c>
      <c r="B67" s="10" t="s">
        <v>27</v>
      </c>
      <c r="C67" s="10" t="s">
        <v>5</v>
      </c>
      <c r="D67" s="11">
        <v>200</v>
      </c>
      <c r="E67" s="1"/>
      <c r="F67" s="23">
        <f t="shared" si="0"/>
        <v>0</v>
      </c>
    </row>
    <row r="68" spans="1:6" ht="15">
      <c r="A68" s="12" t="s">
        <v>25</v>
      </c>
      <c r="B68" s="10" t="s">
        <v>26</v>
      </c>
      <c r="C68" s="10" t="s">
        <v>8</v>
      </c>
      <c r="D68" s="11">
        <v>1400</v>
      </c>
      <c r="E68" s="1"/>
      <c r="F68" s="23">
        <f t="shared" si="0"/>
        <v>0</v>
      </c>
    </row>
    <row r="69" spans="1:6" ht="21.75" customHeight="1">
      <c r="A69" s="12" t="s">
        <v>76</v>
      </c>
      <c r="B69" s="10" t="s">
        <v>22</v>
      </c>
      <c r="C69" s="10" t="s">
        <v>8</v>
      </c>
      <c r="D69" s="11">
        <v>270</v>
      </c>
      <c r="E69" s="1"/>
      <c r="F69" s="23">
        <f t="shared" si="0"/>
        <v>0</v>
      </c>
    </row>
    <row r="70" spans="1:6" ht="21.75" customHeight="1">
      <c r="A70" s="12" t="s">
        <v>66</v>
      </c>
      <c r="B70" s="10" t="s">
        <v>27</v>
      </c>
      <c r="C70" s="10" t="s">
        <v>5</v>
      </c>
      <c r="D70" s="11">
        <v>950</v>
      </c>
      <c r="E70" s="1"/>
      <c r="F70" s="23">
        <f aca="true" t="shared" si="1" ref="F70:F87">D70*E70</f>
        <v>0</v>
      </c>
    </row>
    <row r="71" spans="1:6" ht="21.75" customHeight="1">
      <c r="A71" s="15" t="s">
        <v>84</v>
      </c>
      <c r="B71" s="16" t="s">
        <v>57</v>
      </c>
      <c r="C71" s="16" t="s">
        <v>8</v>
      </c>
      <c r="D71" s="17">
        <f>40+20</f>
        <v>60</v>
      </c>
      <c r="E71" s="1"/>
      <c r="F71" s="23">
        <f t="shared" si="1"/>
        <v>0</v>
      </c>
    </row>
    <row r="72" spans="1:6" ht="21.75" customHeight="1">
      <c r="A72" s="12" t="s">
        <v>67</v>
      </c>
      <c r="B72" s="10" t="s">
        <v>27</v>
      </c>
      <c r="C72" s="10" t="s">
        <v>8</v>
      </c>
      <c r="D72" s="11">
        <v>150</v>
      </c>
      <c r="E72" s="1"/>
      <c r="F72" s="23">
        <f t="shared" si="1"/>
        <v>0</v>
      </c>
    </row>
    <row r="73" spans="1:6" ht="33" customHeight="1">
      <c r="A73" s="12" t="s">
        <v>82</v>
      </c>
      <c r="B73" s="10" t="s">
        <v>22</v>
      </c>
      <c r="C73" s="10" t="s">
        <v>8</v>
      </c>
      <c r="D73" s="11">
        <v>150</v>
      </c>
      <c r="E73" s="1"/>
      <c r="F73" s="23">
        <f t="shared" si="1"/>
        <v>0</v>
      </c>
    </row>
    <row r="74" spans="1:6" ht="33" customHeight="1">
      <c r="A74" s="15" t="s">
        <v>12</v>
      </c>
      <c r="B74" s="16" t="s">
        <v>57</v>
      </c>
      <c r="C74" s="16" t="s">
        <v>5</v>
      </c>
      <c r="D74" s="17">
        <v>75</v>
      </c>
      <c r="E74" s="1"/>
      <c r="F74" s="23">
        <f t="shared" si="1"/>
        <v>0</v>
      </c>
    </row>
    <row r="75" spans="1:6" ht="33" customHeight="1">
      <c r="A75" s="9" t="s">
        <v>108</v>
      </c>
      <c r="B75" s="10" t="s">
        <v>31</v>
      </c>
      <c r="C75" s="10" t="s">
        <v>5</v>
      </c>
      <c r="D75" s="11">
        <v>310</v>
      </c>
      <c r="E75" s="1"/>
      <c r="F75" s="23">
        <f t="shared" si="1"/>
        <v>0</v>
      </c>
    </row>
    <row r="76" spans="1:6" ht="33" customHeight="1">
      <c r="A76" s="12" t="s">
        <v>104</v>
      </c>
      <c r="B76" s="10" t="s">
        <v>36</v>
      </c>
      <c r="C76" s="10" t="s">
        <v>8</v>
      </c>
      <c r="D76" s="11">
        <f>888+708</f>
        <v>1596</v>
      </c>
      <c r="E76" s="1"/>
      <c r="F76" s="23">
        <f t="shared" si="1"/>
        <v>0</v>
      </c>
    </row>
    <row r="77" spans="1:6" ht="33" customHeight="1">
      <c r="A77" s="12" t="s">
        <v>50</v>
      </c>
      <c r="B77" s="10" t="s">
        <v>51</v>
      </c>
      <c r="C77" s="10" t="s">
        <v>8</v>
      </c>
      <c r="D77" s="11">
        <f>7776+1680</f>
        <v>9456</v>
      </c>
      <c r="E77" s="1"/>
      <c r="F77" s="23">
        <f t="shared" si="1"/>
        <v>0</v>
      </c>
    </row>
    <row r="78" spans="1:6" ht="33" customHeight="1">
      <c r="A78" s="12" t="s">
        <v>9</v>
      </c>
      <c r="B78" s="10"/>
      <c r="C78" s="10" t="s">
        <v>5</v>
      </c>
      <c r="D78" s="11">
        <v>265</v>
      </c>
      <c r="E78" s="1"/>
      <c r="F78" s="23">
        <f t="shared" si="1"/>
        <v>0</v>
      </c>
    </row>
    <row r="79" spans="1:6" ht="29.25" customHeight="1">
      <c r="A79" s="20" t="s">
        <v>49</v>
      </c>
      <c r="B79" s="10" t="s">
        <v>37</v>
      </c>
      <c r="C79" s="10" t="s">
        <v>19</v>
      </c>
      <c r="D79" s="11">
        <v>1770</v>
      </c>
      <c r="E79" s="1"/>
      <c r="F79" s="23">
        <f t="shared" si="1"/>
        <v>0</v>
      </c>
    </row>
    <row r="80" spans="1:6" ht="21.75" customHeight="1">
      <c r="A80" s="15" t="s">
        <v>10</v>
      </c>
      <c r="B80" s="16" t="s">
        <v>57</v>
      </c>
      <c r="C80" s="16" t="s">
        <v>5</v>
      </c>
      <c r="D80" s="17">
        <v>102.5</v>
      </c>
      <c r="E80" s="1"/>
      <c r="F80" s="23">
        <f t="shared" si="1"/>
        <v>0</v>
      </c>
    </row>
    <row r="81" spans="1:6" ht="15">
      <c r="A81" s="12" t="s">
        <v>80</v>
      </c>
      <c r="B81" s="10" t="s">
        <v>22</v>
      </c>
      <c r="C81" s="10" t="s">
        <v>8</v>
      </c>
      <c r="D81" s="11">
        <v>110</v>
      </c>
      <c r="E81" s="1"/>
      <c r="F81" s="23">
        <f t="shared" si="1"/>
        <v>0</v>
      </c>
    </row>
    <row r="82" spans="1:6" ht="25.5">
      <c r="A82" s="9" t="s">
        <v>126</v>
      </c>
      <c r="B82" s="10" t="s">
        <v>101</v>
      </c>
      <c r="C82" s="10" t="s">
        <v>8</v>
      </c>
      <c r="D82" s="11">
        <f>115+7</f>
        <v>122</v>
      </c>
      <c r="E82" s="1"/>
      <c r="F82" s="23">
        <f t="shared" si="1"/>
        <v>0</v>
      </c>
    </row>
    <row r="83" spans="1:6" ht="30.75" customHeight="1">
      <c r="A83" s="12" t="s">
        <v>54</v>
      </c>
      <c r="B83" s="10" t="s">
        <v>56</v>
      </c>
      <c r="C83" s="10" t="s">
        <v>8</v>
      </c>
      <c r="D83" s="11">
        <v>30</v>
      </c>
      <c r="E83" s="1"/>
      <c r="F83" s="23">
        <f t="shared" si="1"/>
        <v>0</v>
      </c>
    </row>
    <row r="84" spans="1:6" ht="21.75" customHeight="1">
      <c r="A84" s="12" t="s">
        <v>13</v>
      </c>
      <c r="B84" s="10">
        <v>15</v>
      </c>
      <c r="C84" s="10" t="s">
        <v>5</v>
      </c>
      <c r="D84" s="11">
        <v>330</v>
      </c>
      <c r="E84" s="1"/>
      <c r="F84" s="23">
        <f t="shared" si="1"/>
        <v>0</v>
      </c>
    </row>
    <row r="85" spans="1:6" ht="21.75" customHeight="1">
      <c r="A85" s="15" t="s">
        <v>102</v>
      </c>
      <c r="B85" s="16" t="s">
        <v>134</v>
      </c>
      <c r="C85" s="16" t="s">
        <v>8</v>
      </c>
      <c r="D85" s="17">
        <v>135</v>
      </c>
      <c r="E85" s="1"/>
      <c r="F85" s="23">
        <f t="shared" si="1"/>
        <v>0</v>
      </c>
    </row>
    <row r="86" spans="1:6" ht="117">
      <c r="A86" s="21" t="s">
        <v>129</v>
      </c>
      <c r="B86" s="10" t="s">
        <v>128</v>
      </c>
      <c r="C86" s="10" t="s">
        <v>8</v>
      </c>
      <c r="D86" s="11">
        <v>320</v>
      </c>
      <c r="E86" s="1"/>
      <c r="F86" s="23">
        <f t="shared" si="1"/>
        <v>0</v>
      </c>
    </row>
    <row r="87" spans="1:6" ht="21.75" customHeight="1">
      <c r="A87" s="9" t="s">
        <v>107</v>
      </c>
      <c r="B87" s="10" t="s">
        <v>62</v>
      </c>
      <c r="C87" s="10" t="s">
        <v>5</v>
      </c>
      <c r="D87" s="11">
        <v>40</v>
      </c>
      <c r="E87" s="1"/>
      <c r="F87" s="23">
        <f t="shared" si="1"/>
        <v>0</v>
      </c>
    </row>
    <row r="88" spans="1:6" ht="15">
      <c r="A88" s="4" t="s">
        <v>0</v>
      </c>
      <c r="B88" s="4"/>
      <c r="C88" s="5"/>
      <c r="D88" s="6"/>
      <c r="E88" s="6"/>
      <c r="F88" s="24">
        <f>SUM(F5:F87)</f>
        <v>0</v>
      </c>
    </row>
  </sheetData>
  <autoFilter ref="A4:G87">
    <sortState ref="A5:G88">
      <sortCondition descending="1" sortBy="value" ref="E5:E88"/>
    </sortState>
  </autoFilter>
  <mergeCells count="2">
    <mergeCell ref="D2:E2"/>
    <mergeCell ref="G10:J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Hajnova</dc:creator>
  <cp:keywords/>
  <dc:description/>
  <cp:lastModifiedBy>Recte</cp:lastModifiedBy>
  <cp:lastPrinted>2017-05-22T08:10:48Z</cp:lastPrinted>
  <dcterms:created xsi:type="dcterms:W3CDTF">2017-02-22T09:53:47Z</dcterms:created>
  <dcterms:modified xsi:type="dcterms:W3CDTF">2017-05-22T08:10:54Z</dcterms:modified>
  <cp:category/>
  <cp:version/>
  <cp:contentType/>
  <cp:contentStatus/>
</cp:coreProperties>
</file>