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0" yWindow="-90" windowWidth="21525" windowHeight="11580"/>
  </bookViews>
  <sheets>
    <sheet name="Seznam položek " sheetId="1" r:id="rId1"/>
  </sheets>
  <definedNames>
    <definedName name="_xlnm._FilterDatabase" localSheetId="0" hidden="1">'Seznam položek '!$B$2:$M$18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6" i="1" l="1"/>
  <c r="M17" i="1"/>
  <c r="I4" i="1"/>
  <c r="M4" i="1" s="1"/>
  <c r="J4" i="1"/>
  <c r="K4" i="1"/>
  <c r="L4" i="1"/>
  <c r="I5" i="1"/>
  <c r="M5" i="1" s="1"/>
  <c r="J5" i="1"/>
  <c r="K5" i="1"/>
  <c r="L5" i="1"/>
  <c r="I6" i="1"/>
  <c r="M6" i="1" s="1"/>
  <c r="J6" i="1"/>
  <c r="K6" i="1"/>
  <c r="L6" i="1"/>
  <c r="I7" i="1"/>
  <c r="J7" i="1"/>
  <c r="K7" i="1"/>
  <c r="L7" i="1"/>
  <c r="I8" i="1"/>
  <c r="J8" i="1"/>
  <c r="K8" i="1"/>
  <c r="L8" i="1"/>
  <c r="I9" i="1"/>
  <c r="J9" i="1"/>
  <c r="K9" i="1"/>
  <c r="L9" i="1"/>
  <c r="I10" i="1"/>
  <c r="J10" i="1"/>
  <c r="K10" i="1"/>
  <c r="L10" i="1"/>
  <c r="I11" i="1"/>
  <c r="J11" i="1"/>
  <c r="M11" i="1" s="1"/>
  <c r="K11" i="1"/>
  <c r="L11" i="1"/>
  <c r="I12" i="1"/>
  <c r="J12" i="1"/>
  <c r="K12" i="1"/>
  <c r="L12" i="1"/>
  <c r="I13" i="1"/>
  <c r="J13" i="1"/>
  <c r="K13" i="1"/>
  <c r="L13" i="1"/>
  <c r="I14" i="1"/>
  <c r="J14" i="1"/>
  <c r="K14" i="1"/>
  <c r="L14" i="1"/>
  <c r="I15" i="1"/>
  <c r="J15" i="1"/>
  <c r="M15" i="1" s="1"/>
  <c r="K15" i="1"/>
  <c r="L15" i="1"/>
  <c r="J3" i="1"/>
  <c r="K3" i="1"/>
  <c r="L3" i="1"/>
  <c r="I3" i="1"/>
  <c r="G15" i="1"/>
  <c r="G14" i="1"/>
  <c r="G13" i="1"/>
  <c r="G12" i="1"/>
  <c r="G11" i="1"/>
  <c r="G10" i="1"/>
  <c r="G9" i="1"/>
  <c r="G8" i="1"/>
  <c r="G7" i="1"/>
  <c r="G6" i="1"/>
  <c r="G5" i="1"/>
  <c r="G4" i="1"/>
  <c r="G3" i="1"/>
  <c r="M8" i="1" l="1"/>
  <c r="M7" i="1"/>
  <c r="M13" i="1"/>
  <c r="M9" i="1"/>
  <c r="M14" i="1"/>
  <c r="M12" i="1"/>
  <c r="M10" i="1"/>
  <c r="M3" i="1"/>
  <c r="M18" i="1" s="1"/>
</calcChain>
</file>

<file path=xl/sharedStrings.xml><?xml version="1.0" encoding="utf-8"?>
<sst xmlns="http://schemas.openxmlformats.org/spreadsheetml/2006/main" count="48" uniqueCount="42">
  <si>
    <t>Položka</t>
  </si>
  <si>
    <t>Etapa 1</t>
  </si>
  <si>
    <t>Etapa 2</t>
  </si>
  <si>
    <t>Etapa 3</t>
  </si>
  <si>
    <t xml:space="preserve">Etapa 4 </t>
  </si>
  <si>
    <t>Celkem</t>
  </si>
  <si>
    <t>Celkový součet</t>
  </si>
  <si>
    <t>Celková cena za položky Kč ( bez DPH) - všechny etapy</t>
  </si>
  <si>
    <t xml:space="preserve">Připevnění RFID chipu na chirurgický nástroj bez  změnily topologie nebo geometrie  </t>
  </si>
  <si>
    <t xml:space="preserve">Připevnění RFID chipu na síto bez  změnily topologie nebo geometrie  </t>
  </si>
  <si>
    <t>Připevnění RFID chipu na produkty přívěškem</t>
  </si>
  <si>
    <t>RFID čtečka dle standardu ISO 18000-6 RFID. Je vybavena dotykovým displayem a řídící elektronikou bez ventilátoru (RoHS)
Umožňující načtení jednotlivých nástrojů
Umožňující hromadné načtení obsahu uzavřeného sterilizačního kontejneru o velikosti 60x30x21 cm. Hromadné načtení spolehlivě načte alespoň 70 nástrojů 
Umožňující zobrazení servisních pravidel nástrojů a zadávání servisních požadavků
Umožňující monitorování životního cyklu nástrojů
Komunikující s dalšími čtečkami do jednotného systému schopného porovnávat nástroje zavezené do a vyvezené z operačního sálu pro každou jednotlivou operaci.</t>
  </si>
  <si>
    <t>RFID brána dle standardu ISO 18000-6 RFID určená ke sledování pohybu RFID značených předmětů definovaných prostorech Zadavatele v reálném čase.
Nezmenšuje profil dveří (umístění na strop)
Dosah antén lze manuálně vhodným směrováním antén
Funguje autonomně (nevyžaduje interakci uživatele)
Komunikuje s ostatními RFID čtečkami z poskytnutí komplexního logistického přehledu (dohledávání polohy a zpětné sledování při ztrátě nástroje, propočet doby obrátky nástrojů, apod.)
Dokáže rozlišit směr pohybu RFID značených předmětů
Vyzařovací charakteristika brány je softwarově řízená k dosažení optimálního pokrytí a vysoké přesnosti čtení
Konfigurovatelná přes webové rozhraní</t>
  </si>
  <si>
    <t>Administrativní software umožňující  zobrazovat informace o všech nástrojích a jejich životním cyklu zobrazení počty nástrojů Provádět funkční testy celého rfid řešení, detekovat chyby.
Vytvářet a upravovat sety nástrojů
Importovat a Exportovat data z/do databáze pro práci s dalšími systémy, které neobsahují integraci na API</t>
  </si>
  <si>
    <t xml:space="preserve">Stanice pro setování nástrojů do sít a dodržování předepsaných servosních pravidel (např. Olejování spojů, test ostrosti, atp.). Součástí modulu je:
- Dotyková obrazovka
- RFID UHF ISO 18000-6 čtečka
</t>
  </si>
  <si>
    <t xml:space="preserve">Stanice pro přiřazovaní / upravování  servisních pravidel pro chirurgické nástroje  (intervaly kontrol, broušení, atp.) a generovat servisní požadavek. Součástí modulu je:
- Dotyková obrazovka
- RFID UHF ISO 18000-6 čtečka
- VESA držák (na stůl nebo na zeď)
</t>
  </si>
  <si>
    <t>RFID ruční  čtečka slouží k párování sterilizačních kontejnerů se sterilizačním cyklem pomocí načtení čarového kódu zavážecího vozíku.</t>
  </si>
  <si>
    <t>Statistický modul poskytující data pro optimalizaci svého provozu.</t>
  </si>
  <si>
    <t>Uvedení do provozu</t>
  </si>
  <si>
    <t>Popis</t>
  </si>
  <si>
    <t>Checkbox vstup operační sál</t>
  </si>
  <si>
    <t>Checkbox výstup operační sál</t>
  </si>
  <si>
    <t>Informační stanice operační sál</t>
  </si>
  <si>
    <t>Brána pro sledování pohybu</t>
  </si>
  <si>
    <t>Administarivní software</t>
  </si>
  <si>
    <t>Setovací stanice</t>
  </si>
  <si>
    <t>Ruční skenner</t>
  </si>
  <si>
    <t>Projektování, instalace, zapojení, školení, konzultace, adaptace na reálnou situaci Zadavatele</t>
  </si>
  <si>
    <t>Statistický  modul</t>
  </si>
  <si>
    <t xml:space="preserve">Připevnění RFID chipu  na kontejner, finesu  bez  změnily topologie nebo geometrie </t>
  </si>
  <si>
    <t>Modul pro načtění  jednotlivých nástrojů na operační sále a a zadávání servisních požadavků přímo ze sálu. 
Součástí modulu je:
- Dotyková obrazovka
- RFID UHF ISO 18000-6 čtečka</t>
  </si>
  <si>
    <t>Cena za položku Kč (bez DPH)</t>
  </si>
  <si>
    <t>Cena vývojových a programátorských  prací (za 1h)</t>
  </si>
  <si>
    <t>Servisní modul</t>
  </si>
  <si>
    <t>Poznámka 1: žlutě podbarvená pole vyplní účastník</t>
  </si>
  <si>
    <t>Poznámka 2: Zadavatelem se  pro účely smlouvy rozumí Objednatel</t>
  </si>
  <si>
    <t>Počet</t>
  </si>
  <si>
    <t>Cena</t>
  </si>
  <si>
    <t xml:space="preserve">Cena za pozáruční servis (1 měsíc) </t>
  </si>
  <si>
    <t xml:space="preserve">Pozáruční servis za 24 měsíců </t>
  </si>
  <si>
    <t>Poznámka 3: Za Fakultativní plnění ve smyslu odst. 7.10. smlouvy platí též ceny uvedené ve sloupci označeném "Cena za položku Kč (bez DPH)", když za ceny zde uvedené bude realizován nákup náhradních částí dodané Technologie.</t>
  </si>
  <si>
    <t>Položka Fakultativního plnění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</si>
</sst>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3" x14ac:knownFonts="1">
    <font>
      <sz val="11"/>
      <color rgb="FF000000"/>
      <name val="Calibri"/>
      <family val="2"/>
      <charset val="238"/>
    </font>
    <font>
      <sz val="10"/>
      <name val="Arial"/>
      <family val="2"/>
      <charset val="238"/>
    </font>
    <font>
      <sz val="10"/>
      <name val="Arial"/>
      <family val="2"/>
      <charset val="1"/>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bottom style="medium">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s>
  <cellStyleXfs count="1">
    <xf numFmtId="0" fontId="0" fillId="0" borderId="0"/>
  </cellStyleXfs>
  <cellXfs count="62">
    <xf numFmtId="0" fontId="0" fillId="0" borderId="0" xfId="0"/>
    <xf numFmtId="0" fontId="0" fillId="0" borderId="0" xfId="0" applyAlignment="1">
      <alignment horizontal="center" vertical="top" wrapText="1"/>
    </xf>
    <xf numFmtId="0" fontId="0" fillId="0" borderId="7" xfId="0" applyBorder="1"/>
    <xf numFmtId="3" fontId="0" fillId="0" borderId="8" xfId="0" applyNumberFormat="1" applyBorder="1"/>
    <xf numFmtId="3" fontId="0" fillId="0" borderId="0" xfId="0" applyNumberFormat="1"/>
    <xf numFmtId="3" fontId="1" fillId="0" borderId="1" xfId="0" applyNumberFormat="1" applyFont="1" applyBorder="1" applyAlignment="1">
      <alignment vertical="top" wrapText="1"/>
    </xf>
    <xf numFmtId="1" fontId="1" fillId="0" borderId="1" xfId="0" applyNumberFormat="1" applyFont="1" applyBorder="1" applyAlignment="1">
      <alignment vertical="top" wrapText="1"/>
    </xf>
    <xf numFmtId="0" fontId="0" fillId="0" borderId="1" xfId="0" applyBorder="1" applyAlignment="1">
      <alignment vertical="top"/>
    </xf>
    <xf numFmtId="1" fontId="0" fillId="0" borderId="1" xfId="0" applyNumberFormat="1" applyBorder="1" applyAlignment="1">
      <alignment vertical="top"/>
    </xf>
    <xf numFmtId="0" fontId="1" fillId="0" borderId="10" xfId="0" applyFont="1" applyBorder="1" applyAlignment="1">
      <alignment vertical="top" wrapText="1"/>
    </xf>
    <xf numFmtId="0" fontId="2" fillId="0" borderId="10" xfId="0" applyFont="1" applyBorder="1" applyAlignment="1">
      <alignment vertical="top" wrapText="1"/>
    </xf>
    <xf numFmtId="0" fontId="1" fillId="0" borderId="12" xfId="0" applyFont="1" applyBorder="1" applyAlignment="1">
      <alignment vertical="top" wrapText="1"/>
    </xf>
    <xf numFmtId="3" fontId="1" fillId="0" borderId="3" xfId="0" applyNumberFormat="1" applyFont="1" applyBorder="1" applyAlignment="1">
      <alignment vertical="top" wrapText="1"/>
    </xf>
    <xf numFmtId="3" fontId="1" fillId="0" borderId="2" xfId="0" applyNumberFormat="1" applyFont="1" applyBorder="1" applyAlignment="1">
      <alignment vertical="top" wrapText="1"/>
    </xf>
    <xf numFmtId="3" fontId="1" fillId="0" borderId="4" xfId="0" applyNumberFormat="1" applyFont="1" applyBorder="1" applyAlignment="1">
      <alignment vertical="top" wrapText="1"/>
    </xf>
    <xf numFmtId="0" fontId="0" fillId="0" borderId="4" xfId="0" applyBorder="1" applyAlignment="1">
      <alignment vertical="top"/>
    </xf>
    <xf numFmtId="3" fontId="2" fillId="0" borderId="4" xfId="0" applyNumberFormat="1" applyFont="1" applyBorder="1" applyAlignment="1">
      <alignment vertical="top" wrapText="1"/>
    </xf>
    <xf numFmtId="0" fontId="1" fillId="0" borderId="13" xfId="0" applyFont="1" applyBorder="1" applyAlignment="1">
      <alignment vertical="top" wrapText="1"/>
    </xf>
    <xf numFmtId="0" fontId="1" fillId="0" borderId="11" xfId="0" applyFont="1" applyBorder="1" applyAlignment="1">
      <alignment vertical="top" wrapText="1"/>
    </xf>
    <xf numFmtId="0" fontId="0" fillId="0" borderId="11" xfId="0" applyBorder="1" applyAlignment="1">
      <alignment vertical="top" wrapText="1"/>
    </xf>
    <xf numFmtId="0" fontId="2" fillId="0" borderId="9" xfId="0" applyFont="1" applyBorder="1" applyAlignment="1">
      <alignment vertical="top" wrapText="1"/>
    </xf>
    <xf numFmtId="0" fontId="0" fillId="0" borderId="16" xfId="0" applyBorder="1" applyAlignment="1">
      <alignment vertical="top" wrapText="1"/>
    </xf>
    <xf numFmtId="3" fontId="2" fillId="0" borderId="5" xfId="0" applyNumberFormat="1" applyFont="1" applyBorder="1" applyAlignment="1">
      <alignment vertical="top" wrapText="1"/>
    </xf>
    <xf numFmtId="0" fontId="0" fillId="0" borderId="6" xfId="0" applyBorder="1" applyAlignment="1">
      <alignment vertical="top"/>
    </xf>
    <xf numFmtId="164" fontId="0" fillId="2" borderId="13" xfId="0" applyNumberFormat="1" applyFill="1" applyBorder="1"/>
    <xf numFmtId="164" fontId="0" fillId="2" borderId="15" xfId="0" applyNumberFormat="1" applyFill="1" applyBorder="1"/>
    <xf numFmtId="0" fontId="0" fillId="0" borderId="17" xfId="0" applyBorder="1" applyAlignment="1">
      <alignment horizontal="center" wrapText="1"/>
    </xf>
    <xf numFmtId="0" fontId="0" fillId="0" borderId="18" xfId="0" applyBorder="1"/>
    <xf numFmtId="3" fontId="0" fillId="0" borderId="7" xfId="0" applyNumberFormat="1" applyBorder="1" applyAlignment="1">
      <alignment horizontal="center" vertical="top" wrapText="1"/>
    </xf>
    <xf numFmtId="164" fontId="0" fillId="2" borderId="19" xfId="0" applyNumberFormat="1" applyFill="1" applyBorder="1"/>
    <xf numFmtId="164" fontId="0" fillId="2" borderId="20" xfId="0" applyNumberFormat="1" applyFill="1" applyBorder="1"/>
    <xf numFmtId="164" fontId="0" fillId="0" borderId="14" xfId="0" applyNumberFormat="1" applyFill="1" applyBorder="1"/>
    <xf numFmtId="0" fontId="0" fillId="0" borderId="17" xfId="0" applyBorder="1" applyAlignment="1">
      <alignment horizontal="center" vertical="top" wrapText="1"/>
    </xf>
    <xf numFmtId="0" fontId="0" fillId="0" borderId="23" xfId="0" applyBorder="1"/>
    <xf numFmtId="3" fontId="0" fillId="0" borderId="25" xfId="0" applyNumberFormat="1" applyBorder="1" applyAlignment="1">
      <alignment horizontal="center" vertical="top" wrapText="1"/>
    </xf>
    <xf numFmtId="0" fontId="0" fillId="0" borderId="26" xfId="0" applyBorder="1"/>
    <xf numFmtId="0" fontId="0" fillId="0" borderId="27" xfId="0" applyBorder="1" applyAlignment="1">
      <alignment horizontal="center" vertical="top" wrapText="1"/>
    </xf>
    <xf numFmtId="3" fontId="0" fillId="0" borderId="29" xfId="0" applyNumberFormat="1" applyBorder="1" applyAlignment="1">
      <alignment horizontal="center" vertical="top" wrapText="1"/>
    </xf>
    <xf numFmtId="3" fontId="0" fillId="0" borderId="27" xfId="0" applyNumberFormat="1" applyBorder="1" applyAlignment="1">
      <alignment horizontal="center" vertical="top" wrapText="1"/>
    </xf>
    <xf numFmtId="3" fontId="0" fillId="0" borderId="30" xfId="0" applyNumberFormat="1" applyBorder="1" applyAlignment="1">
      <alignment horizontal="center" vertical="top" wrapText="1"/>
    </xf>
    <xf numFmtId="3" fontId="0" fillId="0" borderId="31" xfId="0" applyNumberFormat="1" applyBorder="1" applyAlignment="1">
      <alignment horizontal="center" vertical="top" wrapText="1"/>
    </xf>
    <xf numFmtId="3" fontId="0" fillId="0" borderId="32" xfId="0" applyNumberFormat="1" applyBorder="1" applyAlignment="1">
      <alignment horizontal="center" vertical="top" wrapText="1"/>
    </xf>
    <xf numFmtId="3" fontId="0" fillId="0" borderId="36" xfId="0" applyNumberFormat="1" applyBorder="1" applyAlignment="1">
      <alignment horizontal="center" vertical="top" wrapText="1"/>
    </xf>
    <xf numFmtId="3" fontId="0" fillId="0" borderId="20" xfId="0" applyNumberFormat="1" applyBorder="1" applyAlignment="1">
      <alignment vertical="top"/>
    </xf>
    <xf numFmtId="3" fontId="0" fillId="0" borderId="21" xfId="0" applyNumberFormat="1" applyBorder="1" applyAlignment="1">
      <alignment vertical="top"/>
    </xf>
    <xf numFmtId="4" fontId="0" fillId="0" borderId="22" xfId="0" applyNumberFormat="1" applyBorder="1" applyAlignment="1">
      <alignment vertical="top"/>
    </xf>
    <xf numFmtId="3" fontId="0" fillId="0" borderId="34" xfId="0" applyNumberFormat="1" applyBorder="1"/>
    <xf numFmtId="3" fontId="0" fillId="0" borderId="37" xfId="0" applyNumberFormat="1" applyBorder="1" applyAlignment="1">
      <alignment horizontal="center" vertical="top" wrapText="1"/>
    </xf>
    <xf numFmtId="164" fontId="0" fillId="2" borderId="38" xfId="0" applyNumberFormat="1" applyFill="1" applyBorder="1"/>
    <xf numFmtId="164" fontId="0" fillId="0" borderId="34" xfId="0" applyNumberFormat="1" applyFill="1" applyBorder="1"/>
    <xf numFmtId="164" fontId="0" fillId="2" borderId="39" xfId="0" applyNumberFormat="1" applyFill="1" applyBorder="1"/>
    <xf numFmtId="164" fontId="0" fillId="2" borderId="40" xfId="0" applyNumberFormat="1" applyFill="1" applyBorder="1"/>
    <xf numFmtId="164" fontId="0" fillId="0" borderId="41" xfId="0" applyNumberFormat="1" applyFill="1" applyBorder="1"/>
    <xf numFmtId="164" fontId="0" fillId="0" borderId="7" xfId="0" applyNumberFormat="1" applyFill="1" applyBorder="1"/>
    <xf numFmtId="3" fontId="0" fillId="2" borderId="19" xfId="0" applyNumberFormat="1" applyFill="1" applyBorder="1" applyAlignment="1">
      <alignment horizontal="center" vertical="top" wrapText="1"/>
    </xf>
    <xf numFmtId="164" fontId="0" fillId="0" borderId="38" xfId="0" applyNumberFormat="1" applyFill="1" applyBorder="1"/>
    <xf numFmtId="164" fontId="0" fillId="0" borderId="20" xfId="0" applyNumberFormat="1" applyFill="1" applyBorder="1"/>
    <xf numFmtId="3" fontId="0" fillId="0" borderId="28" xfId="0" applyNumberFormat="1" applyBorder="1" applyAlignment="1">
      <alignment horizontal="center" vertical="center"/>
    </xf>
    <xf numFmtId="3" fontId="0" fillId="0" borderId="24" xfId="0" applyNumberFormat="1" applyBorder="1" applyAlignment="1">
      <alignment horizontal="center" vertical="center"/>
    </xf>
    <xf numFmtId="3" fontId="0" fillId="0" borderId="35" xfId="0" applyNumberFormat="1" applyBorder="1" applyAlignment="1">
      <alignment horizontal="center" vertical="center"/>
    </xf>
    <xf numFmtId="0" fontId="0" fillId="0" borderId="34" xfId="0" applyBorder="1" applyAlignment="1">
      <alignment horizontal="center"/>
    </xf>
    <xf numFmtId="0" fontId="0" fillId="0" borderId="33" xfId="0"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zoomScale="55" zoomScaleNormal="55" workbookViewId="0">
      <pane xSplit="2" ySplit="2" topLeftCell="C3" activePane="bottomRight" state="frozen"/>
      <selection pane="topRight" activeCell="C1" sqref="C1"/>
      <selection pane="bottomLeft" activeCell="A3" sqref="A3"/>
      <selection pane="bottomRight" activeCell="B35" sqref="B35"/>
    </sheetView>
  </sheetViews>
  <sheetFormatPr defaultRowHeight="15" x14ac:dyDescent="0.25"/>
  <cols>
    <col min="1" max="1" width="47.5703125" customWidth="1"/>
    <col min="2" max="2" width="52.42578125" customWidth="1"/>
    <col min="3" max="7" width="12.7109375" style="4" customWidth="1"/>
    <col min="8" max="12" width="19.85546875" customWidth="1"/>
    <col min="13" max="13" width="29.85546875" customWidth="1"/>
  </cols>
  <sheetData>
    <row r="1" spans="1:13" ht="15.75" thickBot="1" x14ac:dyDescent="0.3">
      <c r="A1" s="33"/>
      <c r="B1" s="35"/>
      <c r="C1" s="57" t="s">
        <v>36</v>
      </c>
      <c r="D1" s="58"/>
      <c r="E1" s="58"/>
      <c r="F1" s="58"/>
      <c r="G1" s="59"/>
      <c r="H1" s="35"/>
      <c r="I1" s="60" t="s">
        <v>37</v>
      </c>
      <c r="J1" s="60"/>
      <c r="K1" s="60"/>
      <c r="L1" s="60"/>
      <c r="M1" s="61"/>
    </row>
    <row r="2" spans="1:13" s="1" customFormat="1" ht="30.75" thickBot="1" x14ac:dyDescent="0.3">
      <c r="A2" s="32" t="s">
        <v>0</v>
      </c>
      <c r="B2" s="36" t="s">
        <v>19</v>
      </c>
      <c r="C2" s="37" t="s">
        <v>1</v>
      </c>
      <c r="D2" s="34" t="s">
        <v>2</v>
      </c>
      <c r="E2" s="34" t="s">
        <v>3</v>
      </c>
      <c r="F2" s="34" t="s">
        <v>4</v>
      </c>
      <c r="G2" s="42" t="s">
        <v>5</v>
      </c>
      <c r="H2" s="38" t="s">
        <v>31</v>
      </c>
      <c r="I2" s="47" t="s">
        <v>1</v>
      </c>
      <c r="J2" s="39" t="s">
        <v>2</v>
      </c>
      <c r="K2" s="39" t="s">
        <v>3</v>
      </c>
      <c r="L2" s="40" t="s">
        <v>4</v>
      </c>
      <c r="M2" s="41" t="s">
        <v>7</v>
      </c>
    </row>
    <row r="3" spans="1:13" ht="25.5" x14ac:dyDescent="0.25">
      <c r="A3" s="11" t="s">
        <v>8</v>
      </c>
      <c r="B3" s="17"/>
      <c r="C3" s="13">
        <v>15000</v>
      </c>
      <c r="D3" s="12">
        <v>5500</v>
      </c>
      <c r="E3" s="12">
        <v>5000</v>
      </c>
      <c r="F3" s="12">
        <v>3250</v>
      </c>
      <c r="G3" s="43">
        <f t="shared" ref="G3:G6" si="0">SUM(C3:F3)</f>
        <v>28750</v>
      </c>
      <c r="H3" s="50"/>
      <c r="I3" s="48">
        <f>C3*$H3</f>
        <v>0</v>
      </c>
      <c r="J3" s="30">
        <f t="shared" ref="J3:L3" si="1">D3*$H3</f>
        <v>0</v>
      </c>
      <c r="K3" s="30">
        <f t="shared" si="1"/>
        <v>0</v>
      </c>
      <c r="L3" s="30">
        <f t="shared" si="1"/>
        <v>0</v>
      </c>
      <c r="M3" s="24">
        <f>SUM(I3:L3)</f>
        <v>0</v>
      </c>
    </row>
    <row r="4" spans="1:13" ht="25.5" x14ac:dyDescent="0.25">
      <c r="A4" s="9" t="s">
        <v>9</v>
      </c>
      <c r="B4" s="18"/>
      <c r="C4" s="14">
        <v>500</v>
      </c>
      <c r="D4" s="5">
        <v>250</v>
      </c>
      <c r="E4" s="5">
        <v>150</v>
      </c>
      <c r="F4" s="6">
        <v>100</v>
      </c>
      <c r="G4" s="44">
        <f t="shared" si="0"/>
        <v>1000</v>
      </c>
      <c r="H4" s="51"/>
      <c r="I4" s="48">
        <f t="shared" ref="I4:I15" si="2">C4*$H4</f>
        <v>0</v>
      </c>
      <c r="J4" s="30">
        <f t="shared" ref="J4:J15" si="3">D4*$H4</f>
        <v>0</v>
      </c>
      <c r="K4" s="30">
        <f t="shared" ref="K4:K15" si="4">E4*$H4</f>
        <v>0</v>
      </c>
      <c r="L4" s="30">
        <f t="shared" ref="L4:L15" si="5">F4*$H4</f>
        <v>0</v>
      </c>
      <c r="M4" s="24">
        <f t="shared" ref="M4:M17" si="6">SUM(I4:L4)</f>
        <v>0</v>
      </c>
    </row>
    <row r="5" spans="1:13" ht="25.5" x14ac:dyDescent="0.25">
      <c r="A5" s="9" t="s">
        <v>29</v>
      </c>
      <c r="B5" s="18"/>
      <c r="C5" s="14">
        <v>750</v>
      </c>
      <c r="D5" s="5">
        <v>250</v>
      </c>
      <c r="E5" s="5">
        <v>150</v>
      </c>
      <c r="F5" s="6">
        <v>100</v>
      </c>
      <c r="G5" s="44">
        <f t="shared" si="0"/>
        <v>1250</v>
      </c>
      <c r="H5" s="51"/>
      <c r="I5" s="48">
        <f t="shared" si="2"/>
        <v>0</v>
      </c>
      <c r="J5" s="30">
        <f t="shared" si="3"/>
        <v>0</v>
      </c>
      <c r="K5" s="30">
        <f t="shared" si="4"/>
        <v>0</v>
      </c>
      <c r="L5" s="30">
        <f t="shared" si="5"/>
        <v>0</v>
      </c>
      <c r="M5" s="24">
        <f t="shared" si="6"/>
        <v>0</v>
      </c>
    </row>
    <row r="6" spans="1:13" x14ac:dyDescent="0.25">
      <c r="A6" s="9" t="s">
        <v>10</v>
      </c>
      <c r="B6" s="18"/>
      <c r="C6" s="15">
        <v>800</v>
      </c>
      <c r="D6" s="7">
        <v>500</v>
      </c>
      <c r="E6" s="7">
        <v>500</v>
      </c>
      <c r="F6" s="8">
        <v>300</v>
      </c>
      <c r="G6" s="44">
        <f t="shared" si="0"/>
        <v>2100</v>
      </c>
      <c r="H6" s="51"/>
      <c r="I6" s="48">
        <f t="shared" si="2"/>
        <v>0</v>
      </c>
      <c r="J6" s="30">
        <f t="shared" si="3"/>
        <v>0</v>
      </c>
      <c r="K6" s="30">
        <f t="shared" si="4"/>
        <v>0</v>
      </c>
      <c r="L6" s="30">
        <f t="shared" si="5"/>
        <v>0</v>
      </c>
      <c r="M6" s="24">
        <f t="shared" si="6"/>
        <v>0</v>
      </c>
    </row>
    <row r="7" spans="1:13" ht="195" x14ac:dyDescent="0.25">
      <c r="A7" s="10" t="s">
        <v>20</v>
      </c>
      <c r="B7" s="19" t="s">
        <v>11</v>
      </c>
      <c r="C7" s="16">
        <v>9</v>
      </c>
      <c r="D7" s="7">
        <v>4</v>
      </c>
      <c r="E7" s="7">
        <v>5</v>
      </c>
      <c r="F7" s="8">
        <v>1</v>
      </c>
      <c r="G7" s="44">
        <f t="shared" ref="G7:G15" si="7">SUM(C7:F7)</f>
        <v>19</v>
      </c>
      <c r="H7" s="51"/>
      <c r="I7" s="48">
        <f t="shared" si="2"/>
        <v>0</v>
      </c>
      <c r="J7" s="30">
        <f t="shared" si="3"/>
        <v>0</v>
      </c>
      <c r="K7" s="30">
        <f t="shared" si="4"/>
        <v>0</v>
      </c>
      <c r="L7" s="30">
        <f t="shared" si="5"/>
        <v>0</v>
      </c>
      <c r="M7" s="24">
        <f t="shared" si="6"/>
        <v>0</v>
      </c>
    </row>
    <row r="8" spans="1:13" ht="195" x14ac:dyDescent="0.25">
      <c r="A8" s="10" t="s">
        <v>21</v>
      </c>
      <c r="B8" s="19" t="s">
        <v>11</v>
      </c>
      <c r="C8" s="16">
        <v>3</v>
      </c>
      <c r="D8" s="7">
        <v>1</v>
      </c>
      <c r="E8" s="7">
        <v>2</v>
      </c>
      <c r="F8" s="8">
        <v>1</v>
      </c>
      <c r="G8" s="44">
        <f t="shared" si="7"/>
        <v>7</v>
      </c>
      <c r="H8" s="51"/>
      <c r="I8" s="48">
        <f t="shared" si="2"/>
        <v>0</v>
      </c>
      <c r="J8" s="30">
        <f t="shared" si="3"/>
        <v>0</v>
      </c>
      <c r="K8" s="30">
        <f t="shared" si="4"/>
        <v>0</v>
      </c>
      <c r="L8" s="30">
        <f t="shared" si="5"/>
        <v>0</v>
      </c>
      <c r="M8" s="24">
        <f t="shared" si="6"/>
        <v>0</v>
      </c>
    </row>
    <row r="9" spans="1:13" ht="75" x14ac:dyDescent="0.25">
      <c r="A9" s="10" t="s">
        <v>22</v>
      </c>
      <c r="B9" s="19" t="s">
        <v>30</v>
      </c>
      <c r="C9" s="16">
        <v>14</v>
      </c>
      <c r="D9" s="7">
        <v>6</v>
      </c>
      <c r="E9" s="7">
        <v>6</v>
      </c>
      <c r="F9" s="8">
        <v>2</v>
      </c>
      <c r="G9" s="44">
        <f t="shared" si="7"/>
        <v>28</v>
      </c>
      <c r="H9" s="51"/>
      <c r="I9" s="48">
        <f t="shared" si="2"/>
        <v>0</v>
      </c>
      <c r="J9" s="30">
        <f t="shared" si="3"/>
        <v>0</v>
      </c>
      <c r="K9" s="30">
        <f t="shared" si="4"/>
        <v>0</v>
      </c>
      <c r="L9" s="30">
        <f t="shared" si="5"/>
        <v>0</v>
      </c>
      <c r="M9" s="24">
        <f t="shared" si="6"/>
        <v>0</v>
      </c>
    </row>
    <row r="10" spans="1:13" ht="210" x14ac:dyDescent="0.25">
      <c r="A10" s="10" t="s">
        <v>23</v>
      </c>
      <c r="B10" s="19" t="s">
        <v>12</v>
      </c>
      <c r="C10" s="16">
        <v>15</v>
      </c>
      <c r="D10" s="7">
        <v>1</v>
      </c>
      <c r="E10" s="7">
        <v>6</v>
      </c>
      <c r="F10" s="8">
        <v>3</v>
      </c>
      <c r="G10" s="44">
        <f t="shared" si="7"/>
        <v>25</v>
      </c>
      <c r="H10" s="51"/>
      <c r="I10" s="48">
        <f t="shared" si="2"/>
        <v>0</v>
      </c>
      <c r="J10" s="30">
        <f t="shared" si="3"/>
        <v>0</v>
      </c>
      <c r="K10" s="30">
        <f t="shared" si="4"/>
        <v>0</v>
      </c>
      <c r="L10" s="30">
        <f t="shared" si="5"/>
        <v>0</v>
      </c>
      <c r="M10" s="24">
        <f t="shared" si="6"/>
        <v>0</v>
      </c>
    </row>
    <row r="11" spans="1:13" ht="105" x14ac:dyDescent="0.25">
      <c r="A11" s="10" t="s">
        <v>24</v>
      </c>
      <c r="B11" s="19" t="s">
        <v>13</v>
      </c>
      <c r="C11" s="16">
        <v>2</v>
      </c>
      <c r="D11" s="7">
        <v>0</v>
      </c>
      <c r="E11" s="7">
        <v>1</v>
      </c>
      <c r="F11" s="8">
        <v>0</v>
      </c>
      <c r="G11" s="44">
        <f t="shared" si="7"/>
        <v>3</v>
      </c>
      <c r="H11" s="51"/>
      <c r="I11" s="48">
        <f t="shared" si="2"/>
        <v>0</v>
      </c>
      <c r="J11" s="30">
        <f t="shared" si="3"/>
        <v>0</v>
      </c>
      <c r="K11" s="30">
        <f t="shared" si="4"/>
        <v>0</v>
      </c>
      <c r="L11" s="30">
        <f t="shared" si="5"/>
        <v>0</v>
      </c>
      <c r="M11" s="24">
        <f t="shared" si="6"/>
        <v>0</v>
      </c>
    </row>
    <row r="12" spans="1:13" ht="90" x14ac:dyDescent="0.25">
      <c r="A12" s="10" t="s">
        <v>25</v>
      </c>
      <c r="B12" s="19" t="s">
        <v>14</v>
      </c>
      <c r="C12" s="16">
        <v>6</v>
      </c>
      <c r="D12" s="7">
        <v>2</v>
      </c>
      <c r="E12" s="7">
        <v>0</v>
      </c>
      <c r="F12" s="8">
        <v>0</v>
      </c>
      <c r="G12" s="44">
        <f t="shared" si="7"/>
        <v>8</v>
      </c>
      <c r="H12" s="51"/>
      <c r="I12" s="48">
        <f t="shared" si="2"/>
        <v>0</v>
      </c>
      <c r="J12" s="30">
        <f t="shared" si="3"/>
        <v>0</v>
      </c>
      <c r="K12" s="30">
        <f t="shared" si="4"/>
        <v>0</v>
      </c>
      <c r="L12" s="30">
        <f t="shared" si="5"/>
        <v>0</v>
      </c>
      <c r="M12" s="24">
        <f t="shared" si="6"/>
        <v>0</v>
      </c>
    </row>
    <row r="13" spans="1:13" ht="120" x14ac:dyDescent="0.25">
      <c r="A13" s="10" t="s">
        <v>33</v>
      </c>
      <c r="B13" s="19" t="s">
        <v>15</v>
      </c>
      <c r="C13" s="16">
        <v>1</v>
      </c>
      <c r="D13" s="7">
        <v>1</v>
      </c>
      <c r="E13" s="7">
        <v>0</v>
      </c>
      <c r="F13" s="8">
        <v>0</v>
      </c>
      <c r="G13" s="44">
        <f t="shared" si="7"/>
        <v>2</v>
      </c>
      <c r="H13" s="51"/>
      <c r="I13" s="48">
        <f t="shared" si="2"/>
        <v>0</v>
      </c>
      <c r="J13" s="30">
        <f t="shared" si="3"/>
        <v>0</v>
      </c>
      <c r="K13" s="30">
        <f t="shared" si="4"/>
        <v>0</v>
      </c>
      <c r="L13" s="30">
        <f t="shared" si="5"/>
        <v>0</v>
      </c>
      <c r="M13" s="24">
        <f t="shared" si="6"/>
        <v>0</v>
      </c>
    </row>
    <row r="14" spans="1:13" ht="45" x14ac:dyDescent="0.25">
      <c r="A14" s="10" t="s">
        <v>26</v>
      </c>
      <c r="B14" s="19" t="s">
        <v>16</v>
      </c>
      <c r="C14" s="16">
        <v>6</v>
      </c>
      <c r="D14" s="7">
        <v>2</v>
      </c>
      <c r="E14" s="7">
        <v>2</v>
      </c>
      <c r="F14" s="8">
        <v>0</v>
      </c>
      <c r="G14" s="44">
        <f t="shared" si="7"/>
        <v>10</v>
      </c>
      <c r="H14" s="51"/>
      <c r="I14" s="48">
        <f t="shared" si="2"/>
        <v>0</v>
      </c>
      <c r="J14" s="30">
        <f t="shared" si="3"/>
        <v>0</v>
      </c>
      <c r="K14" s="30">
        <f t="shared" si="4"/>
        <v>0</v>
      </c>
      <c r="L14" s="30">
        <f t="shared" si="5"/>
        <v>0</v>
      </c>
      <c r="M14" s="24">
        <f t="shared" si="6"/>
        <v>0</v>
      </c>
    </row>
    <row r="15" spans="1:13" ht="30" x14ac:dyDescent="0.25">
      <c r="A15" s="10" t="s">
        <v>28</v>
      </c>
      <c r="B15" s="19" t="s">
        <v>17</v>
      </c>
      <c r="C15" s="16">
        <v>1</v>
      </c>
      <c r="D15" s="7"/>
      <c r="E15" s="7"/>
      <c r="F15" s="8"/>
      <c r="G15" s="44">
        <f t="shared" si="7"/>
        <v>1</v>
      </c>
      <c r="H15" s="51"/>
      <c r="I15" s="48">
        <f t="shared" si="2"/>
        <v>0</v>
      </c>
      <c r="J15" s="30">
        <f t="shared" si="3"/>
        <v>0</v>
      </c>
      <c r="K15" s="30">
        <f t="shared" si="4"/>
        <v>0</v>
      </c>
      <c r="L15" s="30">
        <f t="shared" si="5"/>
        <v>0</v>
      </c>
      <c r="M15" s="24">
        <f t="shared" si="6"/>
        <v>0</v>
      </c>
    </row>
    <row r="16" spans="1:13" ht="30" x14ac:dyDescent="0.25">
      <c r="A16" s="20" t="s">
        <v>18</v>
      </c>
      <c r="B16" s="21" t="s">
        <v>27</v>
      </c>
      <c r="C16" s="22"/>
      <c r="D16" s="23"/>
      <c r="E16" s="23"/>
      <c r="F16" s="23"/>
      <c r="G16" s="45"/>
      <c r="H16" s="52"/>
      <c r="I16" s="48"/>
      <c r="J16" s="30"/>
      <c r="K16" s="30"/>
      <c r="L16" s="30"/>
      <c r="M16" s="24">
        <f t="shared" ref="M16" si="8">SUM(I16:L16)</f>
        <v>0</v>
      </c>
    </row>
    <row r="17" spans="1:13" ht="15.75" thickBot="1" x14ac:dyDescent="0.3">
      <c r="A17" s="20" t="s">
        <v>39</v>
      </c>
      <c r="B17" s="21"/>
      <c r="C17" s="22"/>
      <c r="D17" s="23"/>
      <c r="E17" s="23"/>
      <c r="F17" s="23"/>
      <c r="G17" s="45"/>
      <c r="H17" s="52"/>
      <c r="I17" s="55"/>
      <c r="J17" s="56"/>
      <c r="K17" s="56"/>
      <c r="L17" s="56"/>
      <c r="M17" s="24">
        <f t="shared" si="6"/>
        <v>0</v>
      </c>
    </row>
    <row r="18" spans="1:13" ht="15.75" thickBot="1" x14ac:dyDescent="0.3">
      <c r="A18" s="2" t="s">
        <v>6</v>
      </c>
      <c r="B18" s="2"/>
      <c r="C18" s="3"/>
      <c r="D18" s="3"/>
      <c r="E18" s="3"/>
      <c r="F18" s="3"/>
      <c r="G18" s="46"/>
      <c r="H18" s="53"/>
      <c r="I18" s="49"/>
      <c r="J18" s="31"/>
      <c r="K18" s="31"/>
      <c r="L18" s="31"/>
      <c r="M18" s="25">
        <f>SUM(M3:M17)</f>
        <v>0</v>
      </c>
    </row>
    <row r="19" spans="1:13" ht="15.75" thickBot="1" x14ac:dyDescent="0.3"/>
    <row r="20" spans="1:13" ht="15.75" thickBot="1" x14ac:dyDescent="0.3">
      <c r="A20" s="26" t="s">
        <v>41</v>
      </c>
      <c r="B20" s="28" t="s">
        <v>31</v>
      </c>
      <c r="G20"/>
    </row>
    <row r="21" spans="1:13" ht="15.75" thickBot="1" x14ac:dyDescent="0.3">
      <c r="A21" s="27" t="s">
        <v>38</v>
      </c>
      <c r="B21" s="54"/>
      <c r="G21"/>
    </row>
    <row r="22" spans="1:13" ht="15.75" thickBot="1" x14ac:dyDescent="0.3">
      <c r="A22" s="27" t="s">
        <v>32</v>
      </c>
      <c r="B22" s="29"/>
    </row>
    <row r="25" spans="1:13" x14ac:dyDescent="0.25">
      <c r="A25" t="s">
        <v>34</v>
      </c>
    </row>
    <row r="26" spans="1:13" x14ac:dyDescent="0.25">
      <c r="A26" t="s">
        <v>35</v>
      </c>
    </row>
    <row r="27" spans="1:13" x14ac:dyDescent="0.25">
      <c r="A27" t="s">
        <v>40</v>
      </c>
    </row>
  </sheetData>
  <autoFilter ref="B2:M18"/>
  <mergeCells count="2">
    <mergeCell ref="C1:G1"/>
    <mergeCell ref="I1:M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 položek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MUDr. Aleš Petřík, Ph.D.</dc:creator>
  <cp:lastModifiedBy>Jiri Jarusek</cp:lastModifiedBy>
  <dcterms:created xsi:type="dcterms:W3CDTF">2022-05-29T20:17:46Z</dcterms:created>
  <dcterms:modified xsi:type="dcterms:W3CDTF">2022-06-03T12:23:48Z</dcterms:modified>
</cp:coreProperties>
</file>